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000" windowHeight="9735" activeTab="1"/>
  </bookViews>
  <sheets>
    <sheet name="Bakalavr" sheetId="1" r:id="rId1"/>
    <sheet name="Magistr" sheetId="2" r:id="rId2"/>
  </sheets>
  <definedNames>
    <definedName name="_xlnm._FilterDatabase" localSheetId="0" hidden="1">Bakalavr!$A$8:$K$35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J8" i="1"/>
  <c r="D28" i="2" l="1"/>
  <c r="C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G28" i="2"/>
  <c r="I27" i="2"/>
  <c r="H27" i="2"/>
  <c r="I26" i="2"/>
  <c r="H26" i="2"/>
  <c r="I25" i="2"/>
  <c r="H25" i="2"/>
  <c r="A25" i="2"/>
  <c r="A26" i="2" s="1"/>
  <c r="I24" i="2"/>
  <c r="H24" i="2"/>
  <c r="I23" i="2"/>
  <c r="H23" i="2"/>
  <c r="I22" i="2"/>
  <c r="H22" i="2"/>
  <c r="I21" i="2"/>
  <c r="H21" i="2"/>
  <c r="A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I9" i="2"/>
  <c r="H9" i="2"/>
  <c r="H7" i="2" s="1"/>
  <c r="H28" i="2" s="1"/>
  <c r="J8" i="2"/>
  <c r="I8" i="2"/>
  <c r="G7" i="2"/>
  <c r="E7" i="2"/>
  <c r="E28" i="2" s="1"/>
  <c r="D7" i="2"/>
  <c r="C7" i="2"/>
  <c r="J28" i="2" l="1"/>
  <c r="I7" i="2"/>
  <c r="J7" i="2" s="1"/>
  <c r="I28" i="2"/>
  <c r="G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C34" i="1" l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I11" i="1" l="1"/>
  <c r="H11" i="1"/>
  <c r="H34" i="1" l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0" i="1"/>
  <c r="H9" i="1"/>
  <c r="G7" i="1" l="1"/>
  <c r="J35" i="1" s="1"/>
  <c r="H7" i="1" l="1"/>
  <c r="H35" i="1" s="1"/>
  <c r="E7" i="1"/>
  <c r="E35" i="1" s="1"/>
  <c r="D7" i="1"/>
  <c r="D35" i="1" s="1"/>
  <c r="I34" i="1" l="1"/>
  <c r="I33" i="1"/>
  <c r="I32" i="1"/>
  <c r="I31" i="1"/>
  <c r="A30" i="1"/>
  <c r="I28" i="1"/>
  <c r="I26" i="1"/>
  <c r="I25" i="1"/>
  <c r="A25" i="1"/>
  <c r="A26" i="1" s="1"/>
  <c r="I24" i="1"/>
  <c r="I23" i="1"/>
  <c r="I22" i="1"/>
  <c r="I21" i="1"/>
  <c r="A21" i="1"/>
  <c r="I20" i="1"/>
  <c r="I19" i="1"/>
  <c r="I18" i="1"/>
  <c r="I17" i="1"/>
  <c r="I15" i="1"/>
  <c r="I14" i="1"/>
  <c r="I13" i="1"/>
  <c r="I10" i="1"/>
  <c r="I9" i="1"/>
  <c r="I8" i="1"/>
  <c r="C8" i="1"/>
  <c r="C7" i="1" l="1"/>
  <c r="C35" i="1" s="1"/>
  <c r="I29" i="1"/>
  <c r="I16" i="1"/>
  <c r="I30" i="1"/>
  <c r="I27" i="1"/>
  <c r="I12" i="1"/>
  <c r="I7" i="1"/>
  <c r="J7" i="1" s="1"/>
  <c r="I35" i="1" l="1"/>
</calcChain>
</file>

<file path=xl/sharedStrings.xml><?xml version="1.0" encoding="utf-8"?>
<sst xmlns="http://schemas.openxmlformats.org/spreadsheetml/2006/main" count="76" uniqueCount="62">
  <si>
    <t>М А Ъ Л У М О Т</t>
  </si>
  <si>
    <t>№</t>
  </si>
  <si>
    <t>Таълим йўналишлари (мутахассислик номи) номи</t>
  </si>
  <si>
    <t>Жами</t>
  </si>
  <si>
    <t>%</t>
  </si>
  <si>
    <t>САНЪАТШУНОСЛИК факулътети</t>
  </si>
  <si>
    <t>Тасвирий санъат ва муҳандислик графикаси</t>
  </si>
  <si>
    <t>Мусиқий таълим</t>
  </si>
  <si>
    <t xml:space="preserve">Бошланғич таълим ва спорт тарбиявий иш </t>
  </si>
  <si>
    <t xml:space="preserve">Меҳнат таълими </t>
  </si>
  <si>
    <t>Мактабгача таълим</t>
  </si>
  <si>
    <t>Педагогика ва психология</t>
  </si>
  <si>
    <t>Миллий истиқлол ғояси: ҳуқуқ ва маънавият асослари</t>
  </si>
  <si>
    <t>Мехнат иқтисодиёти ва социологияси</t>
  </si>
  <si>
    <t>Физика</t>
  </si>
  <si>
    <t>Математика</t>
  </si>
  <si>
    <t>Касб таълими (Информатика ва ахборот  технологияси)</t>
  </si>
  <si>
    <t>Информатика ўқитиш методикаси</t>
  </si>
  <si>
    <t>Она тили ва адабиёти (Қирғиз тили ва адабиёти)</t>
  </si>
  <si>
    <t>Она тили ва адабиёти  (Рус тили ва адабиёти)</t>
  </si>
  <si>
    <t>Филология (ўзбек филологияси)</t>
  </si>
  <si>
    <t>Филология ва тилларни ўқитиш (рус тили)</t>
  </si>
  <si>
    <t>Хорижий тиллар ва адабиёт (Инглиз тили ва адабиёти)</t>
  </si>
  <si>
    <t>Хорижий тиллар ва адабиёт (Немис тили ва адабиёти)</t>
  </si>
  <si>
    <t>Хорижий тиллар ва адабиёти (Француз тили ва адабиёти)</t>
  </si>
  <si>
    <t>Жисмоний тарбия ва жисмоний маданият</t>
  </si>
  <si>
    <t>Аёллар спорти</t>
  </si>
  <si>
    <t>Тарих (мамлакатлар ва минтақалар бўйича)</t>
  </si>
  <si>
    <t>Биология</t>
  </si>
  <si>
    <t>Кимё</t>
  </si>
  <si>
    <t>География</t>
  </si>
  <si>
    <t>Экология ва табиатдан фойдаланиш</t>
  </si>
  <si>
    <t>Озиқ-овқат технологияси</t>
  </si>
  <si>
    <t xml:space="preserve">Маркетинг ва талабалар амалиёти бўлим бошлиғи </t>
  </si>
  <si>
    <t>С.Қ.Шамситдинов</t>
  </si>
  <si>
    <t>2021/2022 ўқув йилида Андижон давлат университети 
битирувчилари бандлиги тўғрисида</t>
  </si>
  <si>
    <t>Грант асосида битирувчилар сони</t>
  </si>
  <si>
    <t>Ишга жойлашганлигини асословчи хужжат мавжудлиги</t>
  </si>
  <si>
    <t>Бола парваришида</t>
  </si>
  <si>
    <t xml:space="preserve"> </t>
  </si>
  <si>
    <t>2021/2022 ўқув йилида Андижон давлат университети 
Magistratura битирувчилари бандлиги тўғрисида</t>
  </si>
  <si>
    <t>Pedagogik va psixologiya</t>
  </si>
  <si>
    <t>O‘zbek tili va adabiyoti</t>
  </si>
  <si>
    <t>Ona tili va adabiyoti (rus tili va adabiyoti o‘zga tilli guruxlarda)</t>
  </si>
  <si>
    <t>Ijtimoiy gumanitar fanlarni o‘qitish metodikasi (ma’naviyat asoslari)</t>
  </si>
  <si>
    <t>Jismoniy tarbiya va sport mashg‘ulotlari nazariyasi va metodikasi</t>
  </si>
  <si>
    <t>Adabiyotshunoslik (O‘zbek adabiyoti)</t>
  </si>
  <si>
    <t>Xorijiy til va adabiyoti (ingliz tili)</t>
  </si>
  <si>
    <t>O‘zbekiston tarixi</t>
  </si>
  <si>
    <t>Biologiya (Fan yo‘nalishi bo‘yicha)</t>
  </si>
  <si>
    <t>Kimyo (fan yo‘nalishlari bo‘yicha)</t>
  </si>
  <si>
    <t>Matematika (yo‘nalishlar bo‘yicha)</t>
  </si>
  <si>
    <t>Lingvistika (o‘zbek tili)</t>
  </si>
  <si>
    <t>Talimda Axborot Texnologiyalari</t>
  </si>
  <si>
    <t>Ekologiya (tarmoqlar va sohalar bo‘yicha)</t>
  </si>
  <si>
    <t>Fizika ( lazer fizikasi )</t>
  </si>
  <si>
    <t>Ta’limda va tarbiya nazariyasi va metodikasi (boshlang‘ich ta’lim)</t>
  </si>
  <si>
    <t>Ta’limda va tarbiya nazariyasi va metodikasi (maktabgacha ta’lim)</t>
  </si>
  <si>
    <t>Ona tili va adabiyoti (qirg‘iz tili va adabiyoti)</t>
  </si>
  <si>
    <t>Ijtimoiy-gumanitar fanlarni o‘qitish metodikasi (huquq ta’limi)</t>
  </si>
  <si>
    <t>Qayta tiklanuvchi energiya manbalari va barqaror atrof muhit fizikasi</t>
  </si>
  <si>
    <t>08.01.2022 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</si>
</sst>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9"/>
  <sheetViews>
    <sheetView topLeftCell="A11" zoomScaleNormal="100" workbookViewId="0">
      <selection activeCell="G13" sqref="G13"/>
    </sheetView>
  </sheetViews>
  <sheetFormatPr defaultRowHeight="12.75" x14ac:dyDescent="0.25"/>
  <cols>
    <col min="1" max="1" width="6.42578125" style="1" bestFit="1" customWidth="1"/>
    <col min="2" max="2" width="47.28515625" style="1" customWidth="1"/>
    <col min="3" max="3" width="10" style="1" customWidth="1"/>
    <col min="4" max="4" width="8" style="1" customWidth="1"/>
    <col min="5" max="5" width="9.5703125" style="1" hidden="1" customWidth="1"/>
    <col min="6" max="6" width="6.140625" style="1" customWidth="1"/>
    <col min="7" max="7" width="11.7109375" style="1" customWidth="1"/>
    <col min="8" max="8" width="11.7109375" style="1" hidden="1" customWidth="1"/>
    <col min="9" max="9" width="12.5703125" style="1" hidden="1" customWidth="1"/>
    <col min="10" max="10" width="6.42578125" style="1" customWidth="1"/>
    <col min="11" max="246" width="9.140625" style="1"/>
    <col min="247" max="247" width="2.85546875" style="1" bestFit="1" customWidth="1"/>
    <col min="248" max="248" width="41.7109375" style="1" customWidth="1"/>
    <col min="249" max="253" width="7.5703125" style="1" customWidth="1"/>
    <col min="254" max="254" width="9.85546875" style="1" customWidth="1"/>
    <col min="255" max="255" width="8.85546875" style="1" customWidth="1"/>
    <col min="256" max="256" width="10.140625" style="1" customWidth="1"/>
    <col min="257" max="258" width="2.7109375" style="1" bestFit="1" customWidth="1"/>
    <col min="259" max="502" width="9.140625" style="1"/>
    <col min="503" max="503" width="2.85546875" style="1" bestFit="1" customWidth="1"/>
    <col min="504" max="504" width="41.7109375" style="1" customWidth="1"/>
    <col min="505" max="509" width="7.5703125" style="1" customWidth="1"/>
    <col min="510" max="510" width="9.85546875" style="1" customWidth="1"/>
    <col min="511" max="511" width="8.85546875" style="1" customWidth="1"/>
    <col min="512" max="512" width="10.140625" style="1" customWidth="1"/>
    <col min="513" max="514" width="2.7109375" style="1" bestFit="1" customWidth="1"/>
    <col min="515" max="758" width="9.140625" style="1"/>
    <col min="759" max="759" width="2.85546875" style="1" bestFit="1" customWidth="1"/>
    <col min="760" max="760" width="41.7109375" style="1" customWidth="1"/>
    <col min="761" max="765" width="7.5703125" style="1" customWidth="1"/>
    <col min="766" max="766" width="9.85546875" style="1" customWidth="1"/>
    <col min="767" max="767" width="8.85546875" style="1" customWidth="1"/>
    <col min="768" max="768" width="10.140625" style="1" customWidth="1"/>
    <col min="769" max="770" width="2.7109375" style="1" bestFit="1" customWidth="1"/>
    <col min="771" max="1014" width="9.140625" style="1"/>
    <col min="1015" max="1015" width="2.85546875" style="1" bestFit="1" customWidth="1"/>
    <col min="1016" max="1016" width="41.7109375" style="1" customWidth="1"/>
    <col min="1017" max="1021" width="7.5703125" style="1" customWidth="1"/>
    <col min="1022" max="1022" width="9.85546875" style="1" customWidth="1"/>
    <col min="1023" max="1023" width="8.85546875" style="1" customWidth="1"/>
    <col min="1024" max="1024" width="10.140625" style="1" customWidth="1"/>
    <col min="1025" max="1026" width="2.7109375" style="1" bestFit="1" customWidth="1"/>
    <col min="1027" max="1270" width="9.140625" style="1"/>
    <col min="1271" max="1271" width="2.85546875" style="1" bestFit="1" customWidth="1"/>
    <col min="1272" max="1272" width="41.7109375" style="1" customWidth="1"/>
    <col min="1273" max="1277" width="7.5703125" style="1" customWidth="1"/>
    <col min="1278" max="1278" width="9.85546875" style="1" customWidth="1"/>
    <col min="1279" max="1279" width="8.85546875" style="1" customWidth="1"/>
    <col min="1280" max="1280" width="10.140625" style="1" customWidth="1"/>
    <col min="1281" max="1282" width="2.7109375" style="1" bestFit="1" customWidth="1"/>
    <col min="1283" max="1526" width="9.140625" style="1"/>
    <col min="1527" max="1527" width="2.85546875" style="1" bestFit="1" customWidth="1"/>
    <col min="1528" max="1528" width="41.7109375" style="1" customWidth="1"/>
    <col min="1529" max="1533" width="7.5703125" style="1" customWidth="1"/>
    <col min="1534" max="1534" width="9.85546875" style="1" customWidth="1"/>
    <col min="1535" max="1535" width="8.85546875" style="1" customWidth="1"/>
    <col min="1536" max="1536" width="10.140625" style="1" customWidth="1"/>
    <col min="1537" max="1538" width="2.7109375" style="1" bestFit="1" customWidth="1"/>
    <col min="1539" max="1782" width="9.140625" style="1"/>
    <col min="1783" max="1783" width="2.85546875" style="1" bestFit="1" customWidth="1"/>
    <col min="1784" max="1784" width="41.7109375" style="1" customWidth="1"/>
    <col min="1785" max="1789" width="7.5703125" style="1" customWidth="1"/>
    <col min="1790" max="1790" width="9.85546875" style="1" customWidth="1"/>
    <col min="1791" max="1791" width="8.85546875" style="1" customWidth="1"/>
    <col min="1792" max="1792" width="10.140625" style="1" customWidth="1"/>
    <col min="1793" max="1794" width="2.7109375" style="1" bestFit="1" customWidth="1"/>
    <col min="1795" max="2038" width="9.140625" style="1"/>
    <col min="2039" max="2039" width="2.85546875" style="1" bestFit="1" customWidth="1"/>
    <col min="2040" max="2040" width="41.7109375" style="1" customWidth="1"/>
    <col min="2041" max="2045" width="7.5703125" style="1" customWidth="1"/>
    <col min="2046" max="2046" width="9.85546875" style="1" customWidth="1"/>
    <col min="2047" max="2047" width="8.85546875" style="1" customWidth="1"/>
    <col min="2048" max="2048" width="10.140625" style="1" customWidth="1"/>
    <col min="2049" max="2050" width="2.7109375" style="1" bestFit="1" customWidth="1"/>
    <col min="2051" max="2294" width="9.140625" style="1"/>
    <col min="2295" max="2295" width="2.85546875" style="1" bestFit="1" customWidth="1"/>
    <col min="2296" max="2296" width="41.7109375" style="1" customWidth="1"/>
    <col min="2297" max="2301" width="7.5703125" style="1" customWidth="1"/>
    <col min="2302" max="2302" width="9.85546875" style="1" customWidth="1"/>
    <col min="2303" max="2303" width="8.85546875" style="1" customWidth="1"/>
    <col min="2304" max="2304" width="10.140625" style="1" customWidth="1"/>
    <col min="2305" max="2306" width="2.7109375" style="1" bestFit="1" customWidth="1"/>
    <col min="2307" max="2550" width="9.140625" style="1"/>
    <col min="2551" max="2551" width="2.85546875" style="1" bestFit="1" customWidth="1"/>
    <col min="2552" max="2552" width="41.7109375" style="1" customWidth="1"/>
    <col min="2553" max="2557" width="7.5703125" style="1" customWidth="1"/>
    <col min="2558" max="2558" width="9.85546875" style="1" customWidth="1"/>
    <col min="2559" max="2559" width="8.85546875" style="1" customWidth="1"/>
    <col min="2560" max="2560" width="10.140625" style="1" customWidth="1"/>
    <col min="2561" max="2562" width="2.7109375" style="1" bestFit="1" customWidth="1"/>
    <col min="2563" max="2806" width="9.140625" style="1"/>
    <col min="2807" max="2807" width="2.85546875" style="1" bestFit="1" customWidth="1"/>
    <col min="2808" max="2808" width="41.7109375" style="1" customWidth="1"/>
    <col min="2809" max="2813" width="7.5703125" style="1" customWidth="1"/>
    <col min="2814" max="2814" width="9.85546875" style="1" customWidth="1"/>
    <col min="2815" max="2815" width="8.85546875" style="1" customWidth="1"/>
    <col min="2816" max="2816" width="10.140625" style="1" customWidth="1"/>
    <col min="2817" max="2818" width="2.7109375" style="1" bestFit="1" customWidth="1"/>
    <col min="2819" max="3062" width="9.140625" style="1"/>
    <col min="3063" max="3063" width="2.85546875" style="1" bestFit="1" customWidth="1"/>
    <col min="3064" max="3064" width="41.7109375" style="1" customWidth="1"/>
    <col min="3065" max="3069" width="7.5703125" style="1" customWidth="1"/>
    <col min="3070" max="3070" width="9.85546875" style="1" customWidth="1"/>
    <col min="3071" max="3071" width="8.85546875" style="1" customWidth="1"/>
    <col min="3072" max="3072" width="10.140625" style="1" customWidth="1"/>
    <col min="3073" max="3074" width="2.7109375" style="1" bestFit="1" customWidth="1"/>
    <col min="3075" max="3318" width="9.140625" style="1"/>
    <col min="3319" max="3319" width="2.85546875" style="1" bestFit="1" customWidth="1"/>
    <col min="3320" max="3320" width="41.7109375" style="1" customWidth="1"/>
    <col min="3321" max="3325" width="7.5703125" style="1" customWidth="1"/>
    <col min="3326" max="3326" width="9.85546875" style="1" customWidth="1"/>
    <col min="3327" max="3327" width="8.85546875" style="1" customWidth="1"/>
    <col min="3328" max="3328" width="10.140625" style="1" customWidth="1"/>
    <col min="3329" max="3330" width="2.7109375" style="1" bestFit="1" customWidth="1"/>
    <col min="3331" max="3574" width="9.140625" style="1"/>
    <col min="3575" max="3575" width="2.85546875" style="1" bestFit="1" customWidth="1"/>
    <col min="3576" max="3576" width="41.7109375" style="1" customWidth="1"/>
    <col min="3577" max="3581" width="7.5703125" style="1" customWidth="1"/>
    <col min="3582" max="3582" width="9.85546875" style="1" customWidth="1"/>
    <col min="3583" max="3583" width="8.85546875" style="1" customWidth="1"/>
    <col min="3584" max="3584" width="10.140625" style="1" customWidth="1"/>
    <col min="3585" max="3586" width="2.7109375" style="1" bestFit="1" customWidth="1"/>
    <col min="3587" max="3830" width="9.140625" style="1"/>
    <col min="3831" max="3831" width="2.85546875" style="1" bestFit="1" customWidth="1"/>
    <col min="3832" max="3832" width="41.7109375" style="1" customWidth="1"/>
    <col min="3833" max="3837" width="7.5703125" style="1" customWidth="1"/>
    <col min="3838" max="3838" width="9.85546875" style="1" customWidth="1"/>
    <col min="3839" max="3839" width="8.85546875" style="1" customWidth="1"/>
    <col min="3840" max="3840" width="10.140625" style="1" customWidth="1"/>
    <col min="3841" max="3842" width="2.7109375" style="1" bestFit="1" customWidth="1"/>
    <col min="3843" max="4086" width="9.140625" style="1"/>
    <col min="4087" max="4087" width="2.85546875" style="1" bestFit="1" customWidth="1"/>
    <col min="4088" max="4088" width="41.7109375" style="1" customWidth="1"/>
    <col min="4089" max="4093" width="7.5703125" style="1" customWidth="1"/>
    <col min="4094" max="4094" width="9.85546875" style="1" customWidth="1"/>
    <col min="4095" max="4095" width="8.85546875" style="1" customWidth="1"/>
    <col min="4096" max="4096" width="10.140625" style="1" customWidth="1"/>
    <col min="4097" max="4098" width="2.7109375" style="1" bestFit="1" customWidth="1"/>
    <col min="4099" max="4342" width="9.140625" style="1"/>
    <col min="4343" max="4343" width="2.85546875" style="1" bestFit="1" customWidth="1"/>
    <col min="4344" max="4344" width="41.7109375" style="1" customWidth="1"/>
    <col min="4345" max="4349" width="7.5703125" style="1" customWidth="1"/>
    <col min="4350" max="4350" width="9.85546875" style="1" customWidth="1"/>
    <col min="4351" max="4351" width="8.85546875" style="1" customWidth="1"/>
    <col min="4352" max="4352" width="10.140625" style="1" customWidth="1"/>
    <col min="4353" max="4354" width="2.7109375" style="1" bestFit="1" customWidth="1"/>
    <col min="4355" max="4598" width="9.140625" style="1"/>
    <col min="4599" max="4599" width="2.85546875" style="1" bestFit="1" customWidth="1"/>
    <col min="4600" max="4600" width="41.7109375" style="1" customWidth="1"/>
    <col min="4601" max="4605" width="7.5703125" style="1" customWidth="1"/>
    <col min="4606" max="4606" width="9.85546875" style="1" customWidth="1"/>
    <col min="4607" max="4607" width="8.85546875" style="1" customWidth="1"/>
    <col min="4608" max="4608" width="10.140625" style="1" customWidth="1"/>
    <col min="4609" max="4610" width="2.7109375" style="1" bestFit="1" customWidth="1"/>
    <col min="4611" max="4854" width="9.140625" style="1"/>
    <col min="4855" max="4855" width="2.85546875" style="1" bestFit="1" customWidth="1"/>
    <col min="4856" max="4856" width="41.7109375" style="1" customWidth="1"/>
    <col min="4857" max="4861" width="7.5703125" style="1" customWidth="1"/>
    <col min="4862" max="4862" width="9.85546875" style="1" customWidth="1"/>
    <col min="4863" max="4863" width="8.85546875" style="1" customWidth="1"/>
    <col min="4864" max="4864" width="10.140625" style="1" customWidth="1"/>
    <col min="4865" max="4866" width="2.7109375" style="1" bestFit="1" customWidth="1"/>
    <col min="4867" max="5110" width="9.140625" style="1"/>
    <col min="5111" max="5111" width="2.85546875" style="1" bestFit="1" customWidth="1"/>
    <col min="5112" max="5112" width="41.7109375" style="1" customWidth="1"/>
    <col min="5113" max="5117" width="7.5703125" style="1" customWidth="1"/>
    <col min="5118" max="5118" width="9.85546875" style="1" customWidth="1"/>
    <col min="5119" max="5119" width="8.85546875" style="1" customWidth="1"/>
    <col min="5120" max="5120" width="10.140625" style="1" customWidth="1"/>
    <col min="5121" max="5122" width="2.7109375" style="1" bestFit="1" customWidth="1"/>
    <col min="5123" max="5366" width="9.140625" style="1"/>
    <col min="5367" max="5367" width="2.85546875" style="1" bestFit="1" customWidth="1"/>
    <col min="5368" max="5368" width="41.7109375" style="1" customWidth="1"/>
    <col min="5369" max="5373" width="7.5703125" style="1" customWidth="1"/>
    <col min="5374" max="5374" width="9.85546875" style="1" customWidth="1"/>
    <col min="5375" max="5375" width="8.85546875" style="1" customWidth="1"/>
    <col min="5376" max="5376" width="10.140625" style="1" customWidth="1"/>
    <col min="5377" max="5378" width="2.7109375" style="1" bestFit="1" customWidth="1"/>
    <col min="5379" max="5622" width="9.140625" style="1"/>
    <col min="5623" max="5623" width="2.85546875" style="1" bestFit="1" customWidth="1"/>
    <col min="5624" max="5624" width="41.7109375" style="1" customWidth="1"/>
    <col min="5625" max="5629" width="7.5703125" style="1" customWidth="1"/>
    <col min="5630" max="5630" width="9.85546875" style="1" customWidth="1"/>
    <col min="5631" max="5631" width="8.85546875" style="1" customWidth="1"/>
    <col min="5632" max="5632" width="10.140625" style="1" customWidth="1"/>
    <col min="5633" max="5634" width="2.7109375" style="1" bestFit="1" customWidth="1"/>
    <col min="5635" max="5878" width="9.140625" style="1"/>
    <col min="5879" max="5879" width="2.85546875" style="1" bestFit="1" customWidth="1"/>
    <col min="5880" max="5880" width="41.7109375" style="1" customWidth="1"/>
    <col min="5881" max="5885" width="7.5703125" style="1" customWidth="1"/>
    <col min="5886" max="5886" width="9.85546875" style="1" customWidth="1"/>
    <col min="5887" max="5887" width="8.85546875" style="1" customWidth="1"/>
    <col min="5888" max="5888" width="10.140625" style="1" customWidth="1"/>
    <col min="5889" max="5890" width="2.7109375" style="1" bestFit="1" customWidth="1"/>
    <col min="5891" max="6134" width="9.140625" style="1"/>
    <col min="6135" max="6135" width="2.85546875" style="1" bestFit="1" customWidth="1"/>
    <col min="6136" max="6136" width="41.7109375" style="1" customWidth="1"/>
    <col min="6137" max="6141" width="7.5703125" style="1" customWidth="1"/>
    <col min="6142" max="6142" width="9.85546875" style="1" customWidth="1"/>
    <col min="6143" max="6143" width="8.85546875" style="1" customWidth="1"/>
    <col min="6144" max="6144" width="10.140625" style="1" customWidth="1"/>
    <col min="6145" max="6146" width="2.7109375" style="1" bestFit="1" customWidth="1"/>
    <col min="6147" max="6390" width="9.140625" style="1"/>
    <col min="6391" max="6391" width="2.85546875" style="1" bestFit="1" customWidth="1"/>
    <col min="6392" max="6392" width="41.7109375" style="1" customWidth="1"/>
    <col min="6393" max="6397" width="7.5703125" style="1" customWidth="1"/>
    <col min="6398" max="6398" width="9.85546875" style="1" customWidth="1"/>
    <col min="6399" max="6399" width="8.85546875" style="1" customWidth="1"/>
    <col min="6400" max="6400" width="10.140625" style="1" customWidth="1"/>
    <col min="6401" max="6402" width="2.7109375" style="1" bestFit="1" customWidth="1"/>
    <col min="6403" max="6646" width="9.140625" style="1"/>
    <col min="6647" max="6647" width="2.85546875" style="1" bestFit="1" customWidth="1"/>
    <col min="6648" max="6648" width="41.7109375" style="1" customWidth="1"/>
    <col min="6649" max="6653" width="7.5703125" style="1" customWidth="1"/>
    <col min="6654" max="6654" width="9.85546875" style="1" customWidth="1"/>
    <col min="6655" max="6655" width="8.85546875" style="1" customWidth="1"/>
    <col min="6656" max="6656" width="10.140625" style="1" customWidth="1"/>
    <col min="6657" max="6658" width="2.7109375" style="1" bestFit="1" customWidth="1"/>
    <col min="6659" max="6902" width="9.140625" style="1"/>
    <col min="6903" max="6903" width="2.85546875" style="1" bestFit="1" customWidth="1"/>
    <col min="6904" max="6904" width="41.7109375" style="1" customWidth="1"/>
    <col min="6905" max="6909" width="7.5703125" style="1" customWidth="1"/>
    <col min="6910" max="6910" width="9.85546875" style="1" customWidth="1"/>
    <col min="6911" max="6911" width="8.85546875" style="1" customWidth="1"/>
    <col min="6912" max="6912" width="10.140625" style="1" customWidth="1"/>
    <col min="6913" max="6914" width="2.7109375" style="1" bestFit="1" customWidth="1"/>
    <col min="6915" max="7158" width="9.140625" style="1"/>
    <col min="7159" max="7159" width="2.85546875" style="1" bestFit="1" customWidth="1"/>
    <col min="7160" max="7160" width="41.7109375" style="1" customWidth="1"/>
    <col min="7161" max="7165" width="7.5703125" style="1" customWidth="1"/>
    <col min="7166" max="7166" width="9.85546875" style="1" customWidth="1"/>
    <col min="7167" max="7167" width="8.85546875" style="1" customWidth="1"/>
    <col min="7168" max="7168" width="10.140625" style="1" customWidth="1"/>
    <col min="7169" max="7170" width="2.7109375" style="1" bestFit="1" customWidth="1"/>
    <col min="7171" max="7414" width="9.140625" style="1"/>
    <col min="7415" max="7415" width="2.85546875" style="1" bestFit="1" customWidth="1"/>
    <col min="7416" max="7416" width="41.7109375" style="1" customWidth="1"/>
    <col min="7417" max="7421" width="7.5703125" style="1" customWidth="1"/>
    <col min="7422" max="7422" width="9.85546875" style="1" customWidth="1"/>
    <col min="7423" max="7423" width="8.85546875" style="1" customWidth="1"/>
    <col min="7424" max="7424" width="10.140625" style="1" customWidth="1"/>
    <col min="7425" max="7426" width="2.7109375" style="1" bestFit="1" customWidth="1"/>
    <col min="7427" max="7670" width="9.140625" style="1"/>
    <col min="7671" max="7671" width="2.85546875" style="1" bestFit="1" customWidth="1"/>
    <col min="7672" max="7672" width="41.7109375" style="1" customWidth="1"/>
    <col min="7673" max="7677" width="7.5703125" style="1" customWidth="1"/>
    <col min="7678" max="7678" width="9.85546875" style="1" customWidth="1"/>
    <col min="7679" max="7679" width="8.85546875" style="1" customWidth="1"/>
    <col min="7680" max="7680" width="10.140625" style="1" customWidth="1"/>
    <col min="7681" max="7682" width="2.7109375" style="1" bestFit="1" customWidth="1"/>
    <col min="7683" max="7926" width="9.140625" style="1"/>
    <col min="7927" max="7927" width="2.85546875" style="1" bestFit="1" customWidth="1"/>
    <col min="7928" max="7928" width="41.7109375" style="1" customWidth="1"/>
    <col min="7929" max="7933" width="7.5703125" style="1" customWidth="1"/>
    <col min="7934" max="7934" width="9.85546875" style="1" customWidth="1"/>
    <col min="7935" max="7935" width="8.85546875" style="1" customWidth="1"/>
    <col min="7936" max="7936" width="10.140625" style="1" customWidth="1"/>
    <col min="7937" max="7938" width="2.7109375" style="1" bestFit="1" customWidth="1"/>
    <col min="7939" max="8182" width="9.140625" style="1"/>
    <col min="8183" max="8183" width="2.85546875" style="1" bestFit="1" customWidth="1"/>
    <col min="8184" max="8184" width="41.7109375" style="1" customWidth="1"/>
    <col min="8185" max="8189" width="7.5703125" style="1" customWidth="1"/>
    <col min="8190" max="8190" width="9.85546875" style="1" customWidth="1"/>
    <col min="8191" max="8191" width="8.85546875" style="1" customWidth="1"/>
    <col min="8192" max="8192" width="10.140625" style="1" customWidth="1"/>
    <col min="8193" max="8194" width="2.7109375" style="1" bestFit="1" customWidth="1"/>
    <col min="8195" max="8438" width="9.140625" style="1"/>
    <col min="8439" max="8439" width="2.85546875" style="1" bestFit="1" customWidth="1"/>
    <col min="8440" max="8440" width="41.7109375" style="1" customWidth="1"/>
    <col min="8441" max="8445" width="7.5703125" style="1" customWidth="1"/>
    <col min="8446" max="8446" width="9.85546875" style="1" customWidth="1"/>
    <col min="8447" max="8447" width="8.85546875" style="1" customWidth="1"/>
    <col min="8448" max="8448" width="10.140625" style="1" customWidth="1"/>
    <col min="8449" max="8450" width="2.7109375" style="1" bestFit="1" customWidth="1"/>
    <col min="8451" max="8694" width="9.140625" style="1"/>
    <col min="8695" max="8695" width="2.85546875" style="1" bestFit="1" customWidth="1"/>
    <col min="8696" max="8696" width="41.7109375" style="1" customWidth="1"/>
    <col min="8697" max="8701" width="7.5703125" style="1" customWidth="1"/>
    <col min="8702" max="8702" width="9.85546875" style="1" customWidth="1"/>
    <col min="8703" max="8703" width="8.85546875" style="1" customWidth="1"/>
    <col min="8704" max="8704" width="10.140625" style="1" customWidth="1"/>
    <col min="8705" max="8706" width="2.7109375" style="1" bestFit="1" customWidth="1"/>
    <col min="8707" max="8950" width="9.140625" style="1"/>
    <col min="8951" max="8951" width="2.85546875" style="1" bestFit="1" customWidth="1"/>
    <col min="8952" max="8952" width="41.7109375" style="1" customWidth="1"/>
    <col min="8953" max="8957" width="7.5703125" style="1" customWidth="1"/>
    <col min="8958" max="8958" width="9.85546875" style="1" customWidth="1"/>
    <col min="8959" max="8959" width="8.85546875" style="1" customWidth="1"/>
    <col min="8960" max="8960" width="10.140625" style="1" customWidth="1"/>
    <col min="8961" max="8962" width="2.7109375" style="1" bestFit="1" customWidth="1"/>
    <col min="8963" max="9206" width="9.140625" style="1"/>
    <col min="9207" max="9207" width="2.85546875" style="1" bestFit="1" customWidth="1"/>
    <col min="9208" max="9208" width="41.7109375" style="1" customWidth="1"/>
    <col min="9209" max="9213" width="7.5703125" style="1" customWidth="1"/>
    <col min="9214" max="9214" width="9.85546875" style="1" customWidth="1"/>
    <col min="9215" max="9215" width="8.85546875" style="1" customWidth="1"/>
    <col min="9216" max="9216" width="10.140625" style="1" customWidth="1"/>
    <col min="9217" max="9218" width="2.7109375" style="1" bestFit="1" customWidth="1"/>
    <col min="9219" max="9462" width="9.140625" style="1"/>
    <col min="9463" max="9463" width="2.85546875" style="1" bestFit="1" customWidth="1"/>
    <col min="9464" max="9464" width="41.7109375" style="1" customWidth="1"/>
    <col min="9465" max="9469" width="7.5703125" style="1" customWidth="1"/>
    <col min="9470" max="9470" width="9.85546875" style="1" customWidth="1"/>
    <col min="9471" max="9471" width="8.85546875" style="1" customWidth="1"/>
    <col min="9472" max="9472" width="10.140625" style="1" customWidth="1"/>
    <col min="9473" max="9474" width="2.7109375" style="1" bestFit="1" customWidth="1"/>
    <col min="9475" max="9718" width="9.140625" style="1"/>
    <col min="9719" max="9719" width="2.85546875" style="1" bestFit="1" customWidth="1"/>
    <col min="9720" max="9720" width="41.7109375" style="1" customWidth="1"/>
    <col min="9721" max="9725" width="7.5703125" style="1" customWidth="1"/>
    <col min="9726" max="9726" width="9.85546875" style="1" customWidth="1"/>
    <col min="9727" max="9727" width="8.85546875" style="1" customWidth="1"/>
    <col min="9728" max="9728" width="10.140625" style="1" customWidth="1"/>
    <col min="9729" max="9730" width="2.7109375" style="1" bestFit="1" customWidth="1"/>
    <col min="9731" max="9974" width="9.140625" style="1"/>
    <col min="9975" max="9975" width="2.85546875" style="1" bestFit="1" customWidth="1"/>
    <col min="9976" max="9976" width="41.7109375" style="1" customWidth="1"/>
    <col min="9977" max="9981" width="7.5703125" style="1" customWidth="1"/>
    <col min="9982" max="9982" width="9.85546875" style="1" customWidth="1"/>
    <col min="9983" max="9983" width="8.85546875" style="1" customWidth="1"/>
    <col min="9984" max="9984" width="10.140625" style="1" customWidth="1"/>
    <col min="9985" max="9986" width="2.7109375" style="1" bestFit="1" customWidth="1"/>
    <col min="9987" max="10230" width="9.140625" style="1"/>
    <col min="10231" max="10231" width="2.85546875" style="1" bestFit="1" customWidth="1"/>
    <col min="10232" max="10232" width="41.7109375" style="1" customWidth="1"/>
    <col min="10233" max="10237" width="7.5703125" style="1" customWidth="1"/>
    <col min="10238" max="10238" width="9.85546875" style="1" customWidth="1"/>
    <col min="10239" max="10239" width="8.85546875" style="1" customWidth="1"/>
    <col min="10240" max="10240" width="10.140625" style="1" customWidth="1"/>
    <col min="10241" max="10242" width="2.7109375" style="1" bestFit="1" customWidth="1"/>
    <col min="10243" max="10486" width="9.140625" style="1"/>
    <col min="10487" max="10487" width="2.85546875" style="1" bestFit="1" customWidth="1"/>
    <col min="10488" max="10488" width="41.7109375" style="1" customWidth="1"/>
    <col min="10489" max="10493" width="7.5703125" style="1" customWidth="1"/>
    <col min="10494" max="10494" width="9.85546875" style="1" customWidth="1"/>
    <col min="10495" max="10495" width="8.85546875" style="1" customWidth="1"/>
    <col min="10496" max="10496" width="10.140625" style="1" customWidth="1"/>
    <col min="10497" max="10498" width="2.7109375" style="1" bestFit="1" customWidth="1"/>
    <col min="10499" max="10742" width="9.140625" style="1"/>
    <col min="10743" max="10743" width="2.85546875" style="1" bestFit="1" customWidth="1"/>
    <col min="10744" max="10744" width="41.7109375" style="1" customWidth="1"/>
    <col min="10745" max="10749" width="7.5703125" style="1" customWidth="1"/>
    <col min="10750" max="10750" width="9.85546875" style="1" customWidth="1"/>
    <col min="10751" max="10751" width="8.85546875" style="1" customWidth="1"/>
    <col min="10752" max="10752" width="10.140625" style="1" customWidth="1"/>
    <col min="10753" max="10754" width="2.7109375" style="1" bestFit="1" customWidth="1"/>
    <col min="10755" max="10998" width="9.140625" style="1"/>
    <col min="10999" max="10999" width="2.85546875" style="1" bestFit="1" customWidth="1"/>
    <col min="11000" max="11000" width="41.7109375" style="1" customWidth="1"/>
    <col min="11001" max="11005" width="7.5703125" style="1" customWidth="1"/>
    <col min="11006" max="11006" width="9.85546875" style="1" customWidth="1"/>
    <col min="11007" max="11007" width="8.85546875" style="1" customWidth="1"/>
    <col min="11008" max="11008" width="10.140625" style="1" customWidth="1"/>
    <col min="11009" max="11010" width="2.7109375" style="1" bestFit="1" customWidth="1"/>
    <col min="11011" max="11254" width="9.140625" style="1"/>
    <col min="11255" max="11255" width="2.85546875" style="1" bestFit="1" customWidth="1"/>
    <col min="11256" max="11256" width="41.7109375" style="1" customWidth="1"/>
    <col min="11257" max="11261" width="7.5703125" style="1" customWidth="1"/>
    <col min="11262" max="11262" width="9.85546875" style="1" customWidth="1"/>
    <col min="11263" max="11263" width="8.85546875" style="1" customWidth="1"/>
    <col min="11264" max="11264" width="10.140625" style="1" customWidth="1"/>
    <col min="11265" max="11266" width="2.7109375" style="1" bestFit="1" customWidth="1"/>
    <col min="11267" max="11510" width="9.140625" style="1"/>
    <col min="11511" max="11511" width="2.85546875" style="1" bestFit="1" customWidth="1"/>
    <col min="11512" max="11512" width="41.7109375" style="1" customWidth="1"/>
    <col min="11513" max="11517" width="7.5703125" style="1" customWidth="1"/>
    <col min="11518" max="11518" width="9.85546875" style="1" customWidth="1"/>
    <col min="11519" max="11519" width="8.85546875" style="1" customWidth="1"/>
    <col min="11520" max="11520" width="10.140625" style="1" customWidth="1"/>
    <col min="11521" max="11522" width="2.7109375" style="1" bestFit="1" customWidth="1"/>
    <col min="11523" max="11766" width="9.140625" style="1"/>
    <col min="11767" max="11767" width="2.85546875" style="1" bestFit="1" customWidth="1"/>
    <col min="11768" max="11768" width="41.7109375" style="1" customWidth="1"/>
    <col min="11769" max="11773" width="7.5703125" style="1" customWidth="1"/>
    <col min="11774" max="11774" width="9.85546875" style="1" customWidth="1"/>
    <col min="11775" max="11775" width="8.85546875" style="1" customWidth="1"/>
    <col min="11776" max="11776" width="10.140625" style="1" customWidth="1"/>
    <col min="11777" max="11778" width="2.7109375" style="1" bestFit="1" customWidth="1"/>
    <col min="11779" max="12022" width="9.140625" style="1"/>
    <col min="12023" max="12023" width="2.85546875" style="1" bestFit="1" customWidth="1"/>
    <col min="12024" max="12024" width="41.7109375" style="1" customWidth="1"/>
    <col min="12025" max="12029" width="7.5703125" style="1" customWidth="1"/>
    <col min="12030" max="12030" width="9.85546875" style="1" customWidth="1"/>
    <col min="12031" max="12031" width="8.85546875" style="1" customWidth="1"/>
    <col min="12032" max="12032" width="10.140625" style="1" customWidth="1"/>
    <col min="12033" max="12034" width="2.7109375" style="1" bestFit="1" customWidth="1"/>
    <col min="12035" max="12278" width="9.140625" style="1"/>
    <col min="12279" max="12279" width="2.85546875" style="1" bestFit="1" customWidth="1"/>
    <col min="12280" max="12280" width="41.7109375" style="1" customWidth="1"/>
    <col min="12281" max="12285" width="7.5703125" style="1" customWidth="1"/>
    <col min="12286" max="12286" width="9.85546875" style="1" customWidth="1"/>
    <col min="12287" max="12287" width="8.85546875" style="1" customWidth="1"/>
    <col min="12288" max="12288" width="10.140625" style="1" customWidth="1"/>
    <col min="12289" max="12290" width="2.7109375" style="1" bestFit="1" customWidth="1"/>
    <col min="12291" max="12534" width="9.140625" style="1"/>
    <col min="12535" max="12535" width="2.85546875" style="1" bestFit="1" customWidth="1"/>
    <col min="12536" max="12536" width="41.7109375" style="1" customWidth="1"/>
    <col min="12537" max="12541" width="7.5703125" style="1" customWidth="1"/>
    <col min="12542" max="12542" width="9.85546875" style="1" customWidth="1"/>
    <col min="12543" max="12543" width="8.85546875" style="1" customWidth="1"/>
    <col min="12544" max="12544" width="10.140625" style="1" customWidth="1"/>
    <col min="12545" max="12546" width="2.7109375" style="1" bestFit="1" customWidth="1"/>
    <col min="12547" max="12790" width="9.140625" style="1"/>
    <col min="12791" max="12791" width="2.85546875" style="1" bestFit="1" customWidth="1"/>
    <col min="12792" max="12792" width="41.7109375" style="1" customWidth="1"/>
    <col min="12793" max="12797" width="7.5703125" style="1" customWidth="1"/>
    <col min="12798" max="12798" width="9.85546875" style="1" customWidth="1"/>
    <col min="12799" max="12799" width="8.85546875" style="1" customWidth="1"/>
    <col min="12800" max="12800" width="10.140625" style="1" customWidth="1"/>
    <col min="12801" max="12802" width="2.7109375" style="1" bestFit="1" customWidth="1"/>
    <col min="12803" max="13046" width="9.140625" style="1"/>
    <col min="13047" max="13047" width="2.85546875" style="1" bestFit="1" customWidth="1"/>
    <col min="13048" max="13048" width="41.7109375" style="1" customWidth="1"/>
    <col min="13049" max="13053" width="7.5703125" style="1" customWidth="1"/>
    <col min="13054" max="13054" width="9.85546875" style="1" customWidth="1"/>
    <col min="13055" max="13055" width="8.85546875" style="1" customWidth="1"/>
    <col min="13056" max="13056" width="10.140625" style="1" customWidth="1"/>
    <col min="13057" max="13058" width="2.7109375" style="1" bestFit="1" customWidth="1"/>
    <col min="13059" max="13302" width="9.140625" style="1"/>
    <col min="13303" max="13303" width="2.85546875" style="1" bestFit="1" customWidth="1"/>
    <col min="13304" max="13304" width="41.7109375" style="1" customWidth="1"/>
    <col min="13305" max="13309" width="7.5703125" style="1" customWidth="1"/>
    <col min="13310" max="13310" width="9.85546875" style="1" customWidth="1"/>
    <col min="13311" max="13311" width="8.85546875" style="1" customWidth="1"/>
    <col min="13312" max="13312" width="10.140625" style="1" customWidth="1"/>
    <col min="13313" max="13314" width="2.7109375" style="1" bestFit="1" customWidth="1"/>
    <col min="13315" max="13558" width="9.140625" style="1"/>
    <col min="13559" max="13559" width="2.85546875" style="1" bestFit="1" customWidth="1"/>
    <col min="13560" max="13560" width="41.7109375" style="1" customWidth="1"/>
    <col min="13561" max="13565" width="7.5703125" style="1" customWidth="1"/>
    <col min="13566" max="13566" width="9.85546875" style="1" customWidth="1"/>
    <col min="13567" max="13567" width="8.85546875" style="1" customWidth="1"/>
    <col min="13568" max="13568" width="10.140625" style="1" customWidth="1"/>
    <col min="13569" max="13570" width="2.7109375" style="1" bestFit="1" customWidth="1"/>
    <col min="13571" max="13814" width="9.140625" style="1"/>
    <col min="13815" max="13815" width="2.85546875" style="1" bestFit="1" customWidth="1"/>
    <col min="13816" max="13816" width="41.7109375" style="1" customWidth="1"/>
    <col min="13817" max="13821" width="7.5703125" style="1" customWidth="1"/>
    <col min="13822" max="13822" width="9.85546875" style="1" customWidth="1"/>
    <col min="13823" max="13823" width="8.85546875" style="1" customWidth="1"/>
    <col min="13824" max="13824" width="10.140625" style="1" customWidth="1"/>
    <col min="13825" max="13826" width="2.7109375" style="1" bestFit="1" customWidth="1"/>
    <col min="13827" max="14070" width="9.140625" style="1"/>
    <col min="14071" max="14071" width="2.85546875" style="1" bestFit="1" customWidth="1"/>
    <col min="14072" max="14072" width="41.7109375" style="1" customWidth="1"/>
    <col min="14073" max="14077" width="7.5703125" style="1" customWidth="1"/>
    <col min="14078" max="14078" width="9.85546875" style="1" customWidth="1"/>
    <col min="14079" max="14079" width="8.85546875" style="1" customWidth="1"/>
    <col min="14080" max="14080" width="10.140625" style="1" customWidth="1"/>
    <col min="14081" max="14082" width="2.7109375" style="1" bestFit="1" customWidth="1"/>
    <col min="14083" max="14326" width="9.140625" style="1"/>
    <col min="14327" max="14327" width="2.85546875" style="1" bestFit="1" customWidth="1"/>
    <col min="14328" max="14328" width="41.7109375" style="1" customWidth="1"/>
    <col min="14329" max="14333" width="7.5703125" style="1" customWidth="1"/>
    <col min="14334" max="14334" width="9.85546875" style="1" customWidth="1"/>
    <col min="14335" max="14335" width="8.85546875" style="1" customWidth="1"/>
    <col min="14336" max="14336" width="10.140625" style="1" customWidth="1"/>
    <col min="14337" max="14338" width="2.7109375" style="1" bestFit="1" customWidth="1"/>
    <col min="14339" max="14582" width="9.140625" style="1"/>
    <col min="14583" max="14583" width="2.85546875" style="1" bestFit="1" customWidth="1"/>
    <col min="14584" max="14584" width="41.7109375" style="1" customWidth="1"/>
    <col min="14585" max="14589" width="7.5703125" style="1" customWidth="1"/>
    <col min="14590" max="14590" width="9.85546875" style="1" customWidth="1"/>
    <col min="14591" max="14591" width="8.85546875" style="1" customWidth="1"/>
    <col min="14592" max="14592" width="10.140625" style="1" customWidth="1"/>
    <col min="14593" max="14594" width="2.7109375" style="1" bestFit="1" customWidth="1"/>
    <col min="14595" max="14838" width="9.140625" style="1"/>
    <col min="14839" max="14839" width="2.85546875" style="1" bestFit="1" customWidth="1"/>
    <col min="14840" max="14840" width="41.7109375" style="1" customWidth="1"/>
    <col min="14841" max="14845" width="7.5703125" style="1" customWidth="1"/>
    <col min="14846" max="14846" width="9.85546875" style="1" customWidth="1"/>
    <col min="14847" max="14847" width="8.85546875" style="1" customWidth="1"/>
    <col min="14848" max="14848" width="10.140625" style="1" customWidth="1"/>
    <col min="14849" max="14850" width="2.7109375" style="1" bestFit="1" customWidth="1"/>
    <col min="14851" max="15094" width="9.140625" style="1"/>
    <col min="15095" max="15095" width="2.85546875" style="1" bestFit="1" customWidth="1"/>
    <col min="15096" max="15096" width="41.7109375" style="1" customWidth="1"/>
    <col min="15097" max="15101" width="7.5703125" style="1" customWidth="1"/>
    <col min="15102" max="15102" width="9.85546875" style="1" customWidth="1"/>
    <col min="15103" max="15103" width="8.85546875" style="1" customWidth="1"/>
    <col min="15104" max="15104" width="10.140625" style="1" customWidth="1"/>
    <col min="15105" max="15106" width="2.7109375" style="1" bestFit="1" customWidth="1"/>
    <col min="15107" max="15350" width="9.140625" style="1"/>
    <col min="15351" max="15351" width="2.85546875" style="1" bestFit="1" customWidth="1"/>
    <col min="15352" max="15352" width="41.7109375" style="1" customWidth="1"/>
    <col min="15353" max="15357" width="7.5703125" style="1" customWidth="1"/>
    <col min="15358" max="15358" width="9.85546875" style="1" customWidth="1"/>
    <col min="15359" max="15359" width="8.85546875" style="1" customWidth="1"/>
    <col min="15360" max="15360" width="10.140625" style="1" customWidth="1"/>
    <col min="15361" max="15362" width="2.7109375" style="1" bestFit="1" customWidth="1"/>
    <col min="15363" max="15606" width="9.140625" style="1"/>
    <col min="15607" max="15607" width="2.85546875" style="1" bestFit="1" customWidth="1"/>
    <col min="15608" max="15608" width="41.7109375" style="1" customWidth="1"/>
    <col min="15609" max="15613" width="7.5703125" style="1" customWidth="1"/>
    <col min="15614" max="15614" width="9.85546875" style="1" customWidth="1"/>
    <col min="15615" max="15615" width="8.85546875" style="1" customWidth="1"/>
    <col min="15616" max="15616" width="10.140625" style="1" customWidth="1"/>
    <col min="15617" max="15618" width="2.7109375" style="1" bestFit="1" customWidth="1"/>
    <col min="15619" max="15862" width="9.140625" style="1"/>
    <col min="15863" max="15863" width="2.85546875" style="1" bestFit="1" customWidth="1"/>
    <col min="15864" max="15864" width="41.7109375" style="1" customWidth="1"/>
    <col min="15865" max="15869" width="7.5703125" style="1" customWidth="1"/>
    <col min="15870" max="15870" width="9.85546875" style="1" customWidth="1"/>
    <col min="15871" max="15871" width="8.85546875" style="1" customWidth="1"/>
    <col min="15872" max="15872" width="10.140625" style="1" customWidth="1"/>
    <col min="15873" max="15874" width="2.7109375" style="1" bestFit="1" customWidth="1"/>
    <col min="15875" max="16118" width="9.140625" style="1"/>
    <col min="16119" max="16119" width="2.85546875" style="1" bestFit="1" customWidth="1"/>
    <col min="16120" max="16120" width="41.7109375" style="1" customWidth="1"/>
    <col min="16121" max="16125" width="7.5703125" style="1" customWidth="1"/>
    <col min="16126" max="16126" width="9.85546875" style="1" customWidth="1"/>
    <col min="16127" max="16127" width="8.85546875" style="1" customWidth="1"/>
    <col min="16128" max="16128" width="10.140625" style="1" customWidth="1"/>
    <col min="16129" max="16130" width="2.7109375" style="1" bestFit="1" customWidth="1"/>
    <col min="16131" max="16384" width="9.140625" style="1"/>
  </cols>
  <sheetData>
    <row r="2" spans="1:10" ht="51" customHeight="1" x14ac:dyDescent="0.25">
      <c r="A2" s="32" t="s">
        <v>35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20.25" customHeight="1" x14ac:dyDescent="0.25">
      <c r="B3" s="30" t="s">
        <v>0</v>
      </c>
      <c r="C3" s="30"/>
      <c r="D3" s="30"/>
      <c r="E3" s="30"/>
      <c r="F3" s="30"/>
      <c r="G3" s="30"/>
      <c r="H3" s="30"/>
      <c r="I3" s="30"/>
      <c r="J3" s="30"/>
    </row>
    <row r="4" spans="1:10" ht="26.25" customHeight="1" x14ac:dyDescent="0.25">
      <c r="G4" s="33" t="s">
        <v>61</v>
      </c>
      <c r="H4" s="33"/>
      <c r="I4" s="33"/>
      <c r="J4" s="33"/>
    </row>
    <row r="5" spans="1:10" x14ac:dyDescent="0.25">
      <c r="A5" s="31" t="s">
        <v>1</v>
      </c>
      <c r="B5" s="31" t="s">
        <v>2</v>
      </c>
      <c r="C5" s="31" t="s">
        <v>3</v>
      </c>
      <c r="D5" s="31" t="s">
        <v>36</v>
      </c>
      <c r="E5" s="31"/>
      <c r="F5" s="31" t="s">
        <v>38</v>
      </c>
      <c r="G5" s="31" t="s">
        <v>37</v>
      </c>
      <c r="H5" s="31"/>
      <c r="I5" s="31"/>
      <c r="J5" s="31" t="s">
        <v>4</v>
      </c>
    </row>
    <row r="6" spans="1:10" ht="101.25" customHeight="1" x14ac:dyDescent="0.25">
      <c r="A6" s="31"/>
      <c r="B6" s="31"/>
      <c r="C6" s="31"/>
      <c r="D6" s="31"/>
      <c r="E6" s="31"/>
      <c r="F6" s="31"/>
      <c r="G6" s="31"/>
      <c r="H6" s="31"/>
      <c r="I6" s="31"/>
      <c r="J6" s="31"/>
    </row>
    <row r="7" spans="1:10" s="4" customFormat="1" ht="23.25" hidden="1" customHeight="1" x14ac:dyDescent="0.25">
      <c r="A7" s="29" t="s">
        <v>5</v>
      </c>
      <c r="B7" s="29"/>
      <c r="C7" s="3">
        <f>C8+C9</f>
        <v>67</v>
      </c>
      <c r="D7" s="3">
        <f t="shared" ref="D7:I7" si="0">D8+D9</f>
        <v>12</v>
      </c>
      <c r="E7" s="3">
        <f t="shared" si="0"/>
        <v>55</v>
      </c>
      <c r="F7" s="3"/>
      <c r="G7" s="3">
        <f t="shared" si="0"/>
        <v>10</v>
      </c>
      <c r="H7" s="3" t="e">
        <f t="shared" si="0"/>
        <v>#VALUE!</v>
      </c>
      <c r="I7" s="3">
        <f t="shared" si="0"/>
        <v>98.787878787878782</v>
      </c>
      <c r="J7" s="7">
        <f>+I7*100/(D7+E7)</f>
        <v>147.44459520578923</v>
      </c>
    </row>
    <row r="8" spans="1:10" ht="15.75" x14ac:dyDescent="0.25">
      <c r="A8" s="5">
        <v>1</v>
      </c>
      <c r="B8" s="6" t="s">
        <v>6</v>
      </c>
      <c r="C8" s="2">
        <f>SUM(D8:E8)</f>
        <v>34</v>
      </c>
      <c r="D8" s="14">
        <v>5</v>
      </c>
      <c r="E8" s="5">
        <v>29</v>
      </c>
      <c r="F8" s="5">
        <v>1</v>
      </c>
      <c r="G8" s="14">
        <v>3</v>
      </c>
      <c r="H8" s="5">
        <v>17</v>
      </c>
      <c r="I8" s="2">
        <f>+H8+G8</f>
        <v>20</v>
      </c>
      <c r="J8" s="7">
        <f>+G8*100/D8</f>
        <v>60</v>
      </c>
    </row>
    <row r="9" spans="1:10" ht="15.75" x14ac:dyDescent="0.25">
      <c r="A9" s="5">
        <v>2</v>
      </c>
      <c r="B9" s="24" t="s">
        <v>7</v>
      </c>
      <c r="C9" s="25">
        <f t="shared" ref="C9:C34" si="1">SUM(D9:E9)</f>
        <v>33</v>
      </c>
      <c r="D9" s="26">
        <v>7</v>
      </c>
      <c r="E9" s="27">
        <v>26</v>
      </c>
      <c r="F9" s="27"/>
      <c r="G9" s="26">
        <v>7</v>
      </c>
      <c r="H9" s="28" t="e">
        <f t="shared" ref="H9:H34" si="2">+D9*100/B9</f>
        <v>#VALUE!</v>
      </c>
      <c r="I9" s="28">
        <f t="shared" ref="I9:I34" si="3">+E9*100/C9</f>
        <v>78.787878787878782</v>
      </c>
      <c r="J9" s="28">
        <f>+G9*100/D9</f>
        <v>100</v>
      </c>
    </row>
    <row r="10" spans="1:10" ht="15.75" x14ac:dyDescent="0.25">
      <c r="A10" s="5">
        <v>3</v>
      </c>
      <c r="B10" s="6" t="s">
        <v>8</v>
      </c>
      <c r="C10" s="15">
        <f t="shared" si="1"/>
        <v>158</v>
      </c>
      <c r="D10" s="14">
        <v>20</v>
      </c>
      <c r="E10" s="5">
        <v>138</v>
      </c>
      <c r="F10" s="5">
        <v>1</v>
      </c>
      <c r="G10" s="14">
        <v>16</v>
      </c>
      <c r="H10" s="7" t="e">
        <f t="shared" si="2"/>
        <v>#VALUE!</v>
      </c>
      <c r="I10" s="7">
        <f t="shared" si="3"/>
        <v>87.341772151898738</v>
      </c>
      <c r="J10" s="7">
        <f t="shared" ref="J10:J35" si="4">+G10*100/D10</f>
        <v>80</v>
      </c>
    </row>
    <row r="11" spans="1:10" ht="15.75" x14ac:dyDescent="0.25">
      <c r="A11" s="5">
        <v>4</v>
      </c>
      <c r="B11" s="6" t="s">
        <v>9</v>
      </c>
      <c r="C11" s="15">
        <f t="shared" si="1"/>
        <v>25</v>
      </c>
      <c r="D11" s="14">
        <v>5</v>
      </c>
      <c r="E11" s="5">
        <v>20</v>
      </c>
      <c r="F11" s="5">
        <v>3</v>
      </c>
      <c r="G11" s="5">
        <v>2</v>
      </c>
      <c r="H11" s="7" t="e">
        <f t="shared" si="2"/>
        <v>#VALUE!</v>
      </c>
      <c r="I11" s="7">
        <f t="shared" si="3"/>
        <v>80</v>
      </c>
      <c r="J11" s="7">
        <f t="shared" si="4"/>
        <v>40</v>
      </c>
    </row>
    <row r="12" spans="1:10" ht="15.75" x14ac:dyDescent="0.25">
      <c r="A12" s="5">
        <v>5</v>
      </c>
      <c r="B12" s="6" t="s">
        <v>10</v>
      </c>
      <c r="C12" s="15">
        <f t="shared" si="1"/>
        <v>210</v>
      </c>
      <c r="D12" s="14">
        <v>41</v>
      </c>
      <c r="E12" s="5">
        <v>169</v>
      </c>
      <c r="F12" s="5"/>
      <c r="G12" s="14">
        <v>10</v>
      </c>
      <c r="H12" s="7" t="e">
        <f t="shared" si="2"/>
        <v>#VALUE!</v>
      </c>
      <c r="I12" s="7">
        <f t="shared" si="3"/>
        <v>80.476190476190482</v>
      </c>
      <c r="J12" s="7">
        <f t="shared" si="4"/>
        <v>24.390243902439025</v>
      </c>
    </row>
    <row r="13" spans="1:10" ht="15.75" x14ac:dyDescent="0.25">
      <c r="A13" s="5">
        <v>6</v>
      </c>
      <c r="B13" s="6" t="s">
        <v>11</v>
      </c>
      <c r="C13" s="15">
        <f t="shared" si="1"/>
        <v>46</v>
      </c>
      <c r="D13" s="14">
        <v>9</v>
      </c>
      <c r="E13" s="5">
        <v>37</v>
      </c>
      <c r="F13" s="5">
        <v>2</v>
      </c>
      <c r="G13" s="14">
        <v>6</v>
      </c>
      <c r="H13" s="7" t="e">
        <f t="shared" si="2"/>
        <v>#VALUE!</v>
      </c>
      <c r="I13" s="7">
        <f t="shared" si="3"/>
        <v>80.434782608695656</v>
      </c>
      <c r="J13" s="7">
        <f t="shared" si="4"/>
        <v>66.666666666666671</v>
      </c>
    </row>
    <row r="14" spans="1:10" ht="15.75" x14ac:dyDescent="0.25">
      <c r="A14" s="5">
        <v>7</v>
      </c>
      <c r="B14" s="6" t="s">
        <v>12</v>
      </c>
      <c r="C14" s="15">
        <f t="shared" si="1"/>
        <v>38</v>
      </c>
      <c r="D14" s="14">
        <v>7</v>
      </c>
      <c r="E14" s="5">
        <v>31</v>
      </c>
      <c r="F14" s="5"/>
      <c r="G14" s="14">
        <v>1</v>
      </c>
      <c r="H14" s="7" t="e">
        <f t="shared" si="2"/>
        <v>#VALUE!</v>
      </c>
      <c r="I14" s="7">
        <f t="shared" si="3"/>
        <v>81.578947368421055</v>
      </c>
      <c r="J14" s="7">
        <f t="shared" si="4"/>
        <v>14.285714285714286</v>
      </c>
    </row>
    <row r="15" spans="1:10" ht="15.75" x14ac:dyDescent="0.25">
      <c r="A15" s="5">
        <v>8</v>
      </c>
      <c r="B15" s="6" t="s">
        <v>13</v>
      </c>
      <c r="C15" s="15">
        <f t="shared" si="1"/>
        <v>29</v>
      </c>
      <c r="D15" s="14">
        <v>3</v>
      </c>
      <c r="E15" s="5">
        <v>26</v>
      </c>
      <c r="F15" s="5"/>
      <c r="G15" s="14">
        <v>0</v>
      </c>
      <c r="H15" s="7" t="e">
        <f t="shared" si="2"/>
        <v>#VALUE!</v>
      </c>
      <c r="I15" s="7">
        <f t="shared" si="3"/>
        <v>89.65517241379311</v>
      </c>
      <c r="J15" s="7">
        <f t="shared" si="4"/>
        <v>0</v>
      </c>
    </row>
    <row r="16" spans="1:10" ht="15.75" x14ac:dyDescent="0.25">
      <c r="A16" s="5">
        <v>9</v>
      </c>
      <c r="B16" s="6" t="s">
        <v>14</v>
      </c>
      <c r="C16" s="15">
        <f t="shared" si="1"/>
        <v>70</v>
      </c>
      <c r="D16" s="14">
        <v>20</v>
      </c>
      <c r="E16" s="5">
        <v>50</v>
      </c>
      <c r="F16" s="5"/>
      <c r="G16" s="14">
        <v>20</v>
      </c>
      <c r="H16" s="7" t="e">
        <f t="shared" si="2"/>
        <v>#VALUE!</v>
      </c>
      <c r="I16" s="7">
        <f t="shared" si="3"/>
        <v>71.428571428571431</v>
      </c>
      <c r="J16" s="7">
        <f t="shared" si="4"/>
        <v>100</v>
      </c>
    </row>
    <row r="17" spans="1:10" ht="15.75" x14ac:dyDescent="0.25">
      <c r="A17" s="5">
        <v>10</v>
      </c>
      <c r="B17" s="6" t="s">
        <v>15</v>
      </c>
      <c r="C17" s="15">
        <f t="shared" si="1"/>
        <v>105</v>
      </c>
      <c r="D17" s="14">
        <v>20</v>
      </c>
      <c r="E17" s="5">
        <v>85</v>
      </c>
      <c r="F17" s="5"/>
      <c r="G17" s="14">
        <v>13</v>
      </c>
      <c r="H17" s="7" t="e">
        <f t="shared" si="2"/>
        <v>#VALUE!</v>
      </c>
      <c r="I17" s="7">
        <f t="shared" si="3"/>
        <v>80.952380952380949</v>
      </c>
      <c r="J17" s="7">
        <f t="shared" si="4"/>
        <v>65</v>
      </c>
    </row>
    <row r="18" spans="1:10" ht="18.75" customHeight="1" x14ac:dyDescent="0.25">
      <c r="A18" s="5">
        <v>11</v>
      </c>
      <c r="B18" s="6" t="s">
        <v>16</v>
      </c>
      <c r="C18" s="15">
        <f t="shared" si="1"/>
        <v>74</v>
      </c>
      <c r="D18" s="14">
        <v>10</v>
      </c>
      <c r="E18" s="5">
        <v>64</v>
      </c>
      <c r="F18" s="5"/>
      <c r="G18" s="14">
        <v>10</v>
      </c>
      <c r="H18" s="7" t="e">
        <f t="shared" si="2"/>
        <v>#VALUE!</v>
      </c>
      <c r="I18" s="7">
        <f t="shared" si="3"/>
        <v>86.486486486486484</v>
      </c>
      <c r="J18" s="7">
        <f t="shared" si="4"/>
        <v>100</v>
      </c>
    </row>
    <row r="19" spans="1:10" ht="15.75" x14ac:dyDescent="0.25">
      <c r="A19" s="5">
        <v>12</v>
      </c>
      <c r="B19" s="6" t="s">
        <v>17</v>
      </c>
      <c r="C19" s="15">
        <f t="shared" si="1"/>
        <v>62</v>
      </c>
      <c r="D19" s="14">
        <v>20</v>
      </c>
      <c r="E19" s="5">
        <v>42</v>
      </c>
      <c r="F19" s="5"/>
      <c r="G19" s="14">
        <v>20</v>
      </c>
      <c r="H19" s="7" t="e">
        <f t="shared" si="2"/>
        <v>#VALUE!</v>
      </c>
      <c r="I19" s="7">
        <f t="shared" si="3"/>
        <v>67.741935483870961</v>
      </c>
      <c r="J19" s="7">
        <f t="shared" si="4"/>
        <v>100</v>
      </c>
    </row>
    <row r="20" spans="1:10" ht="15.75" x14ac:dyDescent="0.25">
      <c r="A20" s="5">
        <v>13</v>
      </c>
      <c r="B20" s="6" t="s">
        <v>18</v>
      </c>
      <c r="C20" s="15">
        <f t="shared" si="1"/>
        <v>11</v>
      </c>
      <c r="D20" s="14">
        <v>5</v>
      </c>
      <c r="E20" s="5">
        <v>6</v>
      </c>
      <c r="F20" s="5"/>
      <c r="G20" s="14">
        <v>0</v>
      </c>
      <c r="H20" s="7" t="e">
        <f t="shared" si="2"/>
        <v>#VALUE!</v>
      </c>
      <c r="I20" s="7">
        <f t="shared" si="3"/>
        <v>54.545454545454547</v>
      </c>
      <c r="J20" s="7">
        <f t="shared" si="4"/>
        <v>0</v>
      </c>
    </row>
    <row r="21" spans="1:10" ht="15.75" x14ac:dyDescent="0.25">
      <c r="A21" s="5">
        <f>A20+1</f>
        <v>14</v>
      </c>
      <c r="B21" s="6" t="s">
        <v>19</v>
      </c>
      <c r="C21" s="15">
        <f t="shared" si="1"/>
        <v>40</v>
      </c>
      <c r="D21" s="14">
        <v>4</v>
      </c>
      <c r="E21" s="5">
        <v>36</v>
      </c>
      <c r="F21" s="5"/>
      <c r="G21" s="14">
        <v>0</v>
      </c>
      <c r="H21" s="7" t="e">
        <f t="shared" si="2"/>
        <v>#VALUE!</v>
      </c>
      <c r="I21" s="7">
        <f t="shared" si="3"/>
        <v>90</v>
      </c>
      <c r="J21" s="7">
        <f t="shared" si="4"/>
        <v>0</v>
      </c>
    </row>
    <row r="22" spans="1:10" ht="15.75" x14ac:dyDescent="0.25">
      <c r="A22" s="5">
        <v>15</v>
      </c>
      <c r="B22" s="6" t="s">
        <v>20</v>
      </c>
      <c r="C22" s="15">
        <f t="shared" si="1"/>
        <v>132</v>
      </c>
      <c r="D22" s="14">
        <v>30</v>
      </c>
      <c r="E22" s="5">
        <v>102</v>
      </c>
      <c r="F22" s="5">
        <v>5</v>
      </c>
      <c r="G22" s="14">
        <v>6</v>
      </c>
      <c r="H22" s="7" t="e">
        <f t="shared" si="2"/>
        <v>#VALUE!</v>
      </c>
      <c r="I22" s="7">
        <f t="shared" si="3"/>
        <v>77.272727272727266</v>
      </c>
      <c r="J22" s="7">
        <f t="shared" si="4"/>
        <v>20</v>
      </c>
    </row>
    <row r="23" spans="1:10" ht="15.75" x14ac:dyDescent="0.25">
      <c r="A23" s="5">
        <v>16</v>
      </c>
      <c r="B23" s="6" t="s">
        <v>21</v>
      </c>
      <c r="C23" s="15">
        <f t="shared" si="1"/>
        <v>71</v>
      </c>
      <c r="D23" s="14">
        <v>19</v>
      </c>
      <c r="E23" s="5">
        <v>52</v>
      </c>
      <c r="F23" s="5">
        <v>4</v>
      </c>
      <c r="G23" s="14">
        <v>14</v>
      </c>
      <c r="H23" s="7" t="e">
        <f t="shared" si="2"/>
        <v>#VALUE!</v>
      </c>
      <c r="I23" s="7">
        <f t="shared" si="3"/>
        <v>73.239436619718305</v>
      </c>
      <c r="J23" s="7">
        <f t="shared" si="4"/>
        <v>73.684210526315795</v>
      </c>
    </row>
    <row r="24" spans="1:10" ht="15.75" x14ac:dyDescent="0.25">
      <c r="A24" s="5">
        <v>17</v>
      </c>
      <c r="B24" s="6" t="s">
        <v>22</v>
      </c>
      <c r="C24" s="15">
        <f t="shared" si="1"/>
        <v>447</v>
      </c>
      <c r="D24" s="14">
        <v>76</v>
      </c>
      <c r="E24" s="5">
        <v>371</v>
      </c>
      <c r="F24" s="5">
        <v>1</v>
      </c>
      <c r="G24" s="14">
        <v>47</v>
      </c>
      <c r="H24" s="7" t="e">
        <f t="shared" si="2"/>
        <v>#VALUE!</v>
      </c>
      <c r="I24" s="7">
        <f t="shared" si="3"/>
        <v>82.997762863534675</v>
      </c>
      <c r="J24" s="7">
        <f t="shared" si="4"/>
        <v>61.842105263157897</v>
      </c>
    </row>
    <row r="25" spans="1:10" ht="15.75" x14ac:dyDescent="0.25">
      <c r="A25" s="5">
        <f>A24+1</f>
        <v>18</v>
      </c>
      <c r="B25" s="6" t="s">
        <v>23</v>
      </c>
      <c r="C25" s="15">
        <f t="shared" si="1"/>
        <v>19</v>
      </c>
      <c r="D25" s="14">
        <v>4</v>
      </c>
      <c r="E25" s="5">
        <v>15</v>
      </c>
      <c r="F25" s="5"/>
      <c r="G25" s="14">
        <v>0</v>
      </c>
      <c r="H25" s="7" t="e">
        <f t="shared" si="2"/>
        <v>#VALUE!</v>
      </c>
      <c r="I25" s="7">
        <f t="shared" si="3"/>
        <v>78.94736842105263</v>
      </c>
      <c r="J25" s="7">
        <f t="shared" si="4"/>
        <v>0</v>
      </c>
    </row>
    <row r="26" spans="1:10" ht="25.5" x14ac:dyDescent="0.25">
      <c r="A26" s="5">
        <f>A25+1</f>
        <v>19</v>
      </c>
      <c r="B26" s="6" t="s">
        <v>24</v>
      </c>
      <c r="C26" s="15">
        <f t="shared" si="1"/>
        <v>12</v>
      </c>
      <c r="D26" s="14">
        <v>5</v>
      </c>
      <c r="E26" s="5">
        <v>7</v>
      </c>
      <c r="F26" s="5">
        <v>1</v>
      </c>
      <c r="G26" s="14">
        <v>4</v>
      </c>
      <c r="H26" s="7" t="e">
        <f t="shared" si="2"/>
        <v>#VALUE!</v>
      </c>
      <c r="I26" s="7">
        <f t="shared" si="3"/>
        <v>58.333333333333336</v>
      </c>
      <c r="J26" s="7">
        <f t="shared" si="4"/>
        <v>80</v>
      </c>
    </row>
    <row r="27" spans="1:10" ht="15.75" x14ac:dyDescent="0.25">
      <c r="A27" s="5">
        <v>20</v>
      </c>
      <c r="B27" s="6" t="s">
        <v>25</v>
      </c>
      <c r="C27" s="15">
        <f t="shared" si="1"/>
        <v>95</v>
      </c>
      <c r="D27" s="14">
        <v>12</v>
      </c>
      <c r="E27" s="5">
        <v>83</v>
      </c>
      <c r="F27" s="5"/>
      <c r="G27" s="14">
        <v>9</v>
      </c>
      <c r="H27" s="7" t="e">
        <f t="shared" si="2"/>
        <v>#VALUE!</v>
      </c>
      <c r="I27" s="7">
        <f t="shared" si="3"/>
        <v>87.368421052631575</v>
      </c>
      <c r="J27" s="7">
        <f t="shared" si="4"/>
        <v>75</v>
      </c>
    </row>
    <row r="28" spans="1:10" ht="15.75" x14ac:dyDescent="0.25">
      <c r="A28" s="5">
        <v>21</v>
      </c>
      <c r="B28" s="6" t="s">
        <v>26</v>
      </c>
      <c r="C28" s="15">
        <f t="shared" si="1"/>
        <v>34</v>
      </c>
      <c r="D28" s="14">
        <v>8</v>
      </c>
      <c r="E28" s="5">
        <v>26</v>
      </c>
      <c r="F28" s="5">
        <v>1</v>
      </c>
      <c r="G28" s="14">
        <v>1</v>
      </c>
      <c r="H28" s="7" t="e">
        <f t="shared" si="2"/>
        <v>#VALUE!</v>
      </c>
      <c r="I28" s="7">
        <f t="shared" si="3"/>
        <v>76.470588235294116</v>
      </c>
      <c r="J28" s="7">
        <f t="shared" si="4"/>
        <v>12.5</v>
      </c>
    </row>
    <row r="29" spans="1:10" ht="15.75" x14ac:dyDescent="0.25">
      <c r="A29" s="5">
        <v>22</v>
      </c>
      <c r="B29" s="6" t="s">
        <v>27</v>
      </c>
      <c r="C29" s="15">
        <f t="shared" si="1"/>
        <v>71</v>
      </c>
      <c r="D29" s="14">
        <v>10</v>
      </c>
      <c r="E29" s="5">
        <v>61</v>
      </c>
      <c r="F29" s="5"/>
      <c r="G29" s="14">
        <v>4</v>
      </c>
      <c r="H29" s="7" t="e">
        <f t="shared" si="2"/>
        <v>#VALUE!</v>
      </c>
      <c r="I29" s="7">
        <f t="shared" si="3"/>
        <v>85.91549295774648</v>
      </c>
      <c r="J29" s="7">
        <f t="shared" si="4"/>
        <v>40</v>
      </c>
    </row>
    <row r="30" spans="1:10" ht="15.75" x14ac:dyDescent="0.25">
      <c r="A30" s="5">
        <f>A29+1</f>
        <v>23</v>
      </c>
      <c r="B30" s="6" t="s">
        <v>28</v>
      </c>
      <c r="C30" s="15">
        <f t="shared" si="1"/>
        <v>111</v>
      </c>
      <c r="D30" s="14">
        <v>18</v>
      </c>
      <c r="E30" s="5">
        <v>93</v>
      </c>
      <c r="F30" s="5">
        <v>3</v>
      </c>
      <c r="G30" s="14">
        <v>8</v>
      </c>
      <c r="H30" s="7" t="e">
        <f t="shared" si="2"/>
        <v>#VALUE!</v>
      </c>
      <c r="I30" s="7">
        <f t="shared" si="3"/>
        <v>83.78378378378379</v>
      </c>
      <c r="J30" s="7">
        <f t="shared" si="4"/>
        <v>44.444444444444443</v>
      </c>
    </row>
    <row r="31" spans="1:10" ht="15.75" x14ac:dyDescent="0.25">
      <c r="A31" s="5">
        <v>24</v>
      </c>
      <c r="B31" s="6" t="s">
        <v>29</v>
      </c>
      <c r="C31" s="15">
        <f t="shared" si="1"/>
        <v>55</v>
      </c>
      <c r="D31" s="14">
        <v>15</v>
      </c>
      <c r="E31" s="5">
        <v>40</v>
      </c>
      <c r="F31" s="5">
        <v>1</v>
      </c>
      <c r="G31" s="14">
        <v>15</v>
      </c>
      <c r="H31" s="7" t="e">
        <f t="shared" si="2"/>
        <v>#VALUE!</v>
      </c>
      <c r="I31" s="7">
        <f t="shared" si="3"/>
        <v>72.727272727272734</v>
      </c>
      <c r="J31" s="7">
        <f t="shared" si="4"/>
        <v>100</v>
      </c>
    </row>
    <row r="32" spans="1:10" ht="15.75" x14ac:dyDescent="0.25">
      <c r="A32" s="5">
        <v>25</v>
      </c>
      <c r="B32" s="6" t="s">
        <v>30</v>
      </c>
      <c r="C32" s="15">
        <f t="shared" si="1"/>
        <v>74</v>
      </c>
      <c r="D32" s="14">
        <v>25</v>
      </c>
      <c r="E32" s="5">
        <v>49</v>
      </c>
      <c r="F32" s="5"/>
      <c r="G32" s="14">
        <v>19</v>
      </c>
      <c r="H32" s="7" t="e">
        <f t="shared" si="2"/>
        <v>#VALUE!</v>
      </c>
      <c r="I32" s="7">
        <f t="shared" si="3"/>
        <v>66.21621621621621</v>
      </c>
      <c r="J32" s="7">
        <f t="shared" si="4"/>
        <v>76</v>
      </c>
    </row>
    <row r="33" spans="1:10" ht="15.75" x14ac:dyDescent="0.25">
      <c r="A33" s="5">
        <v>26</v>
      </c>
      <c r="B33" s="6" t="s">
        <v>31</v>
      </c>
      <c r="C33" s="15">
        <f t="shared" si="1"/>
        <v>29</v>
      </c>
      <c r="D33" s="14">
        <v>10</v>
      </c>
      <c r="E33" s="5">
        <v>19</v>
      </c>
      <c r="F33" s="5"/>
      <c r="G33" s="14">
        <v>1</v>
      </c>
      <c r="H33" s="7" t="e">
        <f t="shared" si="2"/>
        <v>#VALUE!</v>
      </c>
      <c r="I33" s="7">
        <f t="shared" si="3"/>
        <v>65.517241379310349</v>
      </c>
      <c r="J33" s="7">
        <f t="shared" si="4"/>
        <v>10</v>
      </c>
    </row>
    <row r="34" spans="1:10" ht="15.75" x14ac:dyDescent="0.25">
      <c r="A34" s="5">
        <v>27</v>
      </c>
      <c r="B34" s="6" t="s">
        <v>32</v>
      </c>
      <c r="C34" s="15">
        <f t="shared" si="1"/>
        <v>24</v>
      </c>
      <c r="D34" s="14">
        <v>5</v>
      </c>
      <c r="E34" s="5">
        <v>19</v>
      </c>
      <c r="F34" s="5"/>
      <c r="G34" s="14">
        <v>5</v>
      </c>
      <c r="H34" s="7" t="e">
        <f t="shared" si="2"/>
        <v>#VALUE!</v>
      </c>
      <c r="I34" s="7">
        <f t="shared" si="3"/>
        <v>79.166666666666671</v>
      </c>
      <c r="J34" s="7">
        <f t="shared" si="4"/>
        <v>100</v>
      </c>
    </row>
    <row r="35" spans="1:10" x14ac:dyDescent="0.25">
      <c r="A35" s="2"/>
      <c r="B35" s="2" t="s">
        <v>3</v>
      </c>
      <c r="C35" s="2">
        <f>SUM(C7:C34)</f>
        <v>2176</v>
      </c>
      <c r="D35" s="2">
        <f t="shared" ref="D35:I35" si="5">SUM(D7:D34)</f>
        <v>425</v>
      </c>
      <c r="E35" s="2">
        <f t="shared" si="5"/>
        <v>1751</v>
      </c>
      <c r="F35" s="2"/>
      <c r="G35" s="2">
        <f>SUM(G8:G34)</f>
        <v>241</v>
      </c>
      <c r="H35" s="2" t="e">
        <f t="shared" si="5"/>
        <v>#VALUE!</v>
      </c>
      <c r="I35" s="2">
        <f t="shared" si="5"/>
        <v>2136.173763020809</v>
      </c>
      <c r="J35" s="7">
        <f t="shared" si="4"/>
        <v>56.705882352941174</v>
      </c>
    </row>
    <row r="36" spans="1:10" ht="20.25" customHeight="1" x14ac:dyDescent="0.25">
      <c r="A36" s="8"/>
      <c r="B36" s="8"/>
      <c r="C36" s="8"/>
      <c r="D36" s="8"/>
      <c r="E36" s="8"/>
      <c r="F36" s="8"/>
      <c r="G36" s="8"/>
      <c r="H36" s="8"/>
      <c r="I36" s="9"/>
      <c r="J36" s="10"/>
    </row>
    <row r="37" spans="1:10" x14ac:dyDescent="0.25">
      <c r="F37" s="1" t="s">
        <v>39</v>
      </c>
    </row>
    <row r="39" spans="1:10" s="13" customFormat="1" ht="31.5" customHeight="1" x14ac:dyDescent="0.25">
      <c r="B39" s="11" t="s">
        <v>33</v>
      </c>
      <c r="C39" s="12"/>
      <c r="D39" s="30" t="s">
        <v>34</v>
      </c>
      <c r="E39" s="30"/>
      <c r="F39" s="30"/>
      <c r="G39" s="30"/>
      <c r="H39" s="30"/>
      <c r="I39" s="30"/>
      <c r="J39" s="30"/>
    </row>
  </sheetData>
  <mergeCells count="13">
    <mergeCell ref="A7:B7"/>
    <mergeCell ref="D39:J39"/>
    <mergeCell ref="F5:F6"/>
    <mergeCell ref="A2:J2"/>
    <mergeCell ref="B3:J3"/>
    <mergeCell ref="I4:J4"/>
    <mergeCell ref="A5:A6"/>
    <mergeCell ref="B5:B6"/>
    <mergeCell ref="C5:C6"/>
    <mergeCell ref="J5:J6"/>
    <mergeCell ref="D5:E6"/>
    <mergeCell ref="G5:I6"/>
    <mergeCell ref="G4:H4"/>
  </mergeCells>
  <pageMargins left="0.25" right="0.25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tabSelected="1" topLeftCell="A2" zoomScaleNormal="100" workbookViewId="0">
      <selection activeCell="G4" sqref="G4:H4"/>
    </sheetView>
  </sheetViews>
  <sheetFormatPr defaultRowHeight="12.75" x14ac:dyDescent="0.25"/>
  <cols>
    <col min="1" max="1" width="6.42578125" style="1" bestFit="1" customWidth="1"/>
    <col min="2" max="2" width="47.28515625" style="1" customWidth="1"/>
    <col min="3" max="3" width="10" style="1" customWidth="1"/>
    <col min="4" max="4" width="9.7109375" style="1" customWidth="1"/>
    <col min="5" max="5" width="9.5703125" style="1" hidden="1" customWidth="1"/>
    <col min="6" max="6" width="8.140625" style="1" customWidth="1"/>
    <col min="7" max="7" width="16.5703125" style="1" customWidth="1"/>
    <col min="8" max="8" width="11.7109375" style="1" hidden="1" customWidth="1"/>
    <col min="9" max="9" width="12.5703125" style="1" hidden="1" customWidth="1"/>
    <col min="10" max="10" width="6.42578125" style="1" customWidth="1"/>
    <col min="11" max="246" width="9.140625" style="1"/>
    <col min="247" max="247" width="2.85546875" style="1" bestFit="1" customWidth="1"/>
    <col min="248" max="248" width="41.7109375" style="1" customWidth="1"/>
    <col min="249" max="253" width="7.5703125" style="1" customWidth="1"/>
    <col min="254" max="254" width="9.85546875" style="1" customWidth="1"/>
    <col min="255" max="255" width="8.85546875" style="1" customWidth="1"/>
    <col min="256" max="256" width="10.140625" style="1" customWidth="1"/>
    <col min="257" max="258" width="2.7109375" style="1" bestFit="1" customWidth="1"/>
    <col min="259" max="502" width="9.140625" style="1"/>
    <col min="503" max="503" width="2.85546875" style="1" bestFit="1" customWidth="1"/>
    <col min="504" max="504" width="41.7109375" style="1" customWidth="1"/>
    <col min="505" max="509" width="7.5703125" style="1" customWidth="1"/>
    <col min="510" max="510" width="9.85546875" style="1" customWidth="1"/>
    <col min="511" max="511" width="8.85546875" style="1" customWidth="1"/>
    <col min="512" max="512" width="10.140625" style="1" customWidth="1"/>
    <col min="513" max="514" width="2.7109375" style="1" bestFit="1" customWidth="1"/>
    <col min="515" max="758" width="9.140625" style="1"/>
    <col min="759" max="759" width="2.85546875" style="1" bestFit="1" customWidth="1"/>
    <col min="760" max="760" width="41.7109375" style="1" customWidth="1"/>
    <col min="761" max="765" width="7.5703125" style="1" customWidth="1"/>
    <col min="766" max="766" width="9.85546875" style="1" customWidth="1"/>
    <col min="767" max="767" width="8.85546875" style="1" customWidth="1"/>
    <col min="768" max="768" width="10.140625" style="1" customWidth="1"/>
    <col min="769" max="770" width="2.7109375" style="1" bestFit="1" customWidth="1"/>
    <col min="771" max="1014" width="9.140625" style="1"/>
    <col min="1015" max="1015" width="2.85546875" style="1" bestFit="1" customWidth="1"/>
    <col min="1016" max="1016" width="41.7109375" style="1" customWidth="1"/>
    <col min="1017" max="1021" width="7.5703125" style="1" customWidth="1"/>
    <col min="1022" max="1022" width="9.85546875" style="1" customWidth="1"/>
    <col min="1023" max="1023" width="8.85546875" style="1" customWidth="1"/>
    <col min="1024" max="1024" width="10.140625" style="1" customWidth="1"/>
    <col min="1025" max="1026" width="2.7109375" style="1" bestFit="1" customWidth="1"/>
    <col min="1027" max="1270" width="9.140625" style="1"/>
    <col min="1271" max="1271" width="2.85546875" style="1" bestFit="1" customWidth="1"/>
    <col min="1272" max="1272" width="41.7109375" style="1" customWidth="1"/>
    <col min="1273" max="1277" width="7.5703125" style="1" customWidth="1"/>
    <col min="1278" max="1278" width="9.85546875" style="1" customWidth="1"/>
    <col min="1279" max="1279" width="8.85546875" style="1" customWidth="1"/>
    <col min="1280" max="1280" width="10.140625" style="1" customWidth="1"/>
    <col min="1281" max="1282" width="2.7109375" style="1" bestFit="1" customWidth="1"/>
    <col min="1283" max="1526" width="9.140625" style="1"/>
    <col min="1527" max="1527" width="2.85546875" style="1" bestFit="1" customWidth="1"/>
    <col min="1528" max="1528" width="41.7109375" style="1" customWidth="1"/>
    <col min="1529" max="1533" width="7.5703125" style="1" customWidth="1"/>
    <col min="1534" max="1534" width="9.85546875" style="1" customWidth="1"/>
    <col min="1535" max="1535" width="8.85546875" style="1" customWidth="1"/>
    <col min="1536" max="1536" width="10.140625" style="1" customWidth="1"/>
    <col min="1537" max="1538" width="2.7109375" style="1" bestFit="1" customWidth="1"/>
    <col min="1539" max="1782" width="9.140625" style="1"/>
    <col min="1783" max="1783" width="2.85546875" style="1" bestFit="1" customWidth="1"/>
    <col min="1784" max="1784" width="41.7109375" style="1" customWidth="1"/>
    <col min="1785" max="1789" width="7.5703125" style="1" customWidth="1"/>
    <col min="1790" max="1790" width="9.85546875" style="1" customWidth="1"/>
    <col min="1791" max="1791" width="8.85546875" style="1" customWidth="1"/>
    <col min="1792" max="1792" width="10.140625" style="1" customWidth="1"/>
    <col min="1793" max="1794" width="2.7109375" style="1" bestFit="1" customWidth="1"/>
    <col min="1795" max="2038" width="9.140625" style="1"/>
    <col min="2039" max="2039" width="2.85546875" style="1" bestFit="1" customWidth="1"/>
    <col min="2040" max="2040" width="41.7109375" style="1" customWidth="1"/>
    <col min="2041" max="2045" width="7.5703125" style="1" customWidth="1"/>
    <col min="2046" max="2046" width="9.85546875" style="1" customWidth="1"/>
    <col min="2047" max="2047" width="8.85546875" style="1" customWidth="1"/>
    <col min="2048" max="2048" width="10.140625" style="1" customWidth="1"/>
    <col min="2049" max="2050" width="2.7109375" style="1" bestFit="1" customWidth="1"/>
    <col min="2051" max="2294" width="9.140625" style="1"/>
    <col min="2295" max="2295" width="2.85546875" style="1" bestFit="1" customWidth="1"/>
    <col min="2296" max="2296" width="41.7109375" style="1" customWidth="1"/>
    <col min="2297" max="2301" width="7.5703125" style="1" customWidth="1"/>
    <col min="2302" max="2302" width="9.85546875" style="1" customWidth="1"/>
    <col min="2303" max="2303" width="8.85546875" style="1" customWidth="1"/>
    <col min="2304" max="2304" width="10.140625" style="1" customWidth="1"/>
    <col min="2305" max="2306" width="2.7109375" style="1" bestFit="1" customWidth="1"/>
    <col min="2307" max="2550" width="9.140625" style="1"/>
    <col min="2551" max="2551" width="2.85546875" style="1" bestFit="1" customWidth="1"/>
    <col min="2552" max="2552" width="41.7109375" style="1" customWidth="1"/>
    <col min="2553" max="2557" width="7.5703125" style="1" customWidth="1"/>
    <col min="2558" max="2558" width="9.85546875" style="1" customWidth="1"/>
    <col min="2559" max="2559" width="8.85546875" style="1" customWidth="1"/>
    <col min="2560" max="2560" width="10.140625" style="1" customWidth="1"/>
    <col min="2561" max="2562" width="2.7109375" style="1" bestFit="1" customWidth="1"/>
    <col min="2563" max="2806" width="9.140625" style="1"/>
    <col min="2807" max="2807" width="2.85546875" style="1" bestFit="1" customWidth="1"/>
    <col min="2808" max="2808" width="41.7109375" style="1" customWidth="1"/>
    <col min="2809" max="2813" width="7.5703125" style="1" customWidth="1"/>
    <col min="2814" max="2814" width="9.85546875" style="1" customWidth="1"/>
    <col min="2815" max="2815" width="8.85546875" style="1" customWidth="1"/>
    <col min="2816" max="2816" width="10.140625" style="1" customWidth="1"/>
    <col min="2817" max="2818" width="2.7109375" style="1" bestFit="1" customWidth="1"/>
    <col min="2819" max="3062" width="9.140625" style="1"/>
    <col min="3063" max="3063" width="2.85546875" style="1" bestFit="1" customWidth="1"/>
    <col min="3064" max="3064" width="41.7109375" style="1" customWidth="1"/>
    <col min="3065" max="3069" width="7.5703125" style="1" customWidth="1"/>
    <col min="3070" max="3070" width="9.85546875" style="1" customWidth="1"/>
    <col min="3071" max="3071" width="8.85546875" style="1" customWidth="1"/>
    <col min="3072" max="3072" width="10.140625" style="1" customWidth="1"/>
    <col min="3073" max="3074" width="2.7109375" style="1" bestFit="1" customWidth="1"/>
    <col min="3075" max="3318" width="9.140625" style="1"/>
    <col min="3319" max="3319" width="2.85546875" style="1" bestFit="1" customWidth="1"/>
    <col min="3320" max="3320" width="41.7109375" style="1" customWidth="1"/>
    <col min="3321" max="3325" width="7.5703125" style="1" customWidth="1"/>
    <col min="3326" max="3326" width="9.85546875" style="1" customWidth="1"/>
    <col min="3327" max="3327" width="8.85546875" style="1" customWidth="1"/>
    <col min="3328" max="3328" width="10.140625" style="1" customWidth="1"/>
    <col min="3329" max="3330" width="2.7109375" style="1" bestFit="1" customWidth="1"/>
    <col min="3331" max="3574" width="9.140625" style="1"/>
    <col min="3575" max="3575" width="2.85546875" style="1" bestFit="1" customWidth="1"/>
    <col min="3576" max="3576" width="41.7109375" style="1" customWidth="1"/>
    <col min="3577" max="3581" width="7.5703125" style="1" customWidth="1"/>
    <col min="3582" max="3582" width="9.85546875" style="1" customWidth="1"/>
    <col min="3583" max="3583" width="8.85546875" style="1" customWidth="1"/>
    <col min="3584" max="3584" width="10.140625" style="1" customWidth="1"/>
    <col min="3585" max="3586" width="2.7109375" style="1" bestFit="1" customWidth="1"/>
    <col min="3587" max="3830" width="9.140625" style="1"/>
    <col min="3831" max="3831" width="2.85546875" style="1" bestFit="1" customWidth="1"/>
    <col min="3832" max="3832" width="41.7109375" style="1" customWidth="1"/>
    <col min="3833" max="3837" width="7.5703125" style="1" customWidth="1"/>
    <col min="3838" max="3838" width="9.85546875" style="1" customWidth="1"/>
    <col min="3839" max="3839" width="8.85546875" style="1" customWidth="1"/>
    <col min="3840" max="3840" width="10.140625" style="1" customWidth="1"/>
    <col min="3841" max="3842" width="2.7109375" style="1" bestFit="1" customWidth="1"/>
    <col min="3843" max="4086" width="9.140625" style="1"/>
    <col min="4087" max="4087" width="2.85546875" style="1" bestFit="1" customWidth="1"/>
    <col min="4088" max="4088" width="41.7109375" style="1" customWidth="1"/>
    <col min="4089" max="4093" width="7.5703125" style="1" customWidth="1"/>
    <col min="4094" max="4094" width="9.85546875" style="1" customWidth="1"/>
    <col min="4095" max="4095" width="8.85546875" style="1" customWidth="1"/>
    <col min="4096" max="4096" width="10.140625" style="1" customWidth="1"/>
    <col min="4097" max="4098" width="2.7109375" style="1" bestFit="1" customWidth="1"/>
    <col min="4099" max="4342" width="9.140625" style="1"/>
    <col min="4343" max="4343" width="2.85546875" style="1" bestFit="1" customWidth="1"/>
    <col min="4344" max="4344" width="41.7109375" style="1" customWidth="1"/>
    <col min="4345" max="4349" width="7.5703125" style="1" customWidth="1"/>
    <col min="4350" max="4350" width="9.85546875" style="1" customWidth="1"/>
    <col min="4351" max="4351" width="8.85546875" style="1" customWidth="1"/>
    <col min="4352" max="4352" width="10.140625" style="1" customWidth="1"/>
    <col min="4353" max="4354" width="2.7109375" style="1" bestFit="1" customWidth="1"/>
    <col min="4355" max="4598" width="9.140625" style="1"/>
    <col min="4599" max="4599" width="2.85546875" style="1" bestFit="1" customWidth="1"/>
    <col min="4600" max="4600" width="41.7109375" style="1" customWidth="1"/>
    <col min="4601" max="4605" width="7.5703125" style="1" customWidth="1"/>
    <col min="4606" max="4606" width="9.85546875" style="1" customWidth="1"/>
    <col min="4607" max="4607" width="8.85546875" style="1" customWidth="1"/>
    <col min="4608" max="4608" width="10.140625" style="1" customWidth="1"/>
    <col min="4609" max="4610" width="2.7109375" style="1" bestFit="1" customWidth="1"/>
    <col min="4611" max="4854" width="9.140625" style="1"/>
    <col min="4855" max="4855" width="2.85546875" style="1" bestFit="1" customWidth="1"/>
    <col min="4856" max="4856" width="41.7109375" style="1" customWidth="1"/>
    <col min="4857" max="4861" width="7.5703125" style="1" customWidth="1"/>
    <col min="4862" max="4862" width="9.85546875" style="1" customWidth="1"/>
    <col min="4863" max="4863" width="8.85546875" style="1" customWidth="1"/>
    <col min="4864" max="4864" width="10.140625" style="1" customWidth="1"/>
    <col min="4865" max="4866" width="2.7109375" style="1" bestFit="1" customWidth="1"/>
    <col min="4867" max="5110" width="9.140625" style="1"/>
    <col min="5111" max="5111" width="2.85546875" style="1" bestFit="1" customWidth="1"/>
    <col min="5112" max="5112" width="41.7109375" style="1" customWidth="1"/>
    <col min="5113" max="5117" width="7.5703125" style="1" customWidth="1"/>
    <col min="5118" max="5118" width="9.85546875" style="1" customWidth="1"/>
    <col min="5119" max="5119" width="8.85546875" style="1" customWidth="1"/>
    <col min="5120" max="5120" width="10.140625" style="1" customWidth="1"/>
    <col min="5121" max="5122" width="2.7109375" style="1" bestFit="1" customWidth="1"/>
    <col min="5123" max="5366" width="9.140625" style="1"/>
    <col min="5367" max="5367" width="2.85546875" style="1" bestFit="1" customWidth="1"/>
    <col min="5368" max="5368" width="41.7109375" style="1" customWidth="1"/>
    <col min="5369" max="5373" width="7.5703125" style="1" customWidth="1"/>
    <col min="5374" max="5374" width="9.85546875" style="1" customWidth="1"/>
    <col min="5375" max="5375" width="8.85546875" style="1" customWidth="1"/>
    <col min="5376" max="5376" width="10.140625" style="1" customWidth="1"/>
    <col min="5377" max="5378" width="2.7109375" style="1" bestFit="1" customWidth="1"/>
    <col min="5379" max="5622" width="9.140625" style="1"/>
    <col min="5623" max="5623" width="2.85546875" style="1" bestFit="1" customWidth="1"/>
    <col min="5624" max="5624" width="41.7109375" style="1" customWidth="1"/>
    <col min="5625" max="5629" width="7.5703125" style="1" customWidth="1"/>
    <col min="5630" max="5630" width="9.85546875" style="1" customWidth="1"/>
    <col min="5631" max="5631" width="8.85546875" style="1" customWidth="1"/>
    <col min="5632" max="5632" width="10.140625" style="1" customWidth="1"/>
    <col min="5633" max="5634" width="2.7109375" style="1" bestFit="1" customWidth="1"/>
    <col min="5635" max="5878" width="9.140625" style="1"/>
    <col min="5879" max="5879" width="2.85546875" style="1" bestFit="1" customWidth="1"/>
    <col min="5880" max="5880" width="41.7109375" style="1" customWidth="1"/>
    <col min="5881" max="5885" width="7.5703125" style="1" customWidth="1"/>
    <col min="5886" max="5886" width="9.85546875" style="1" customWidth="1"/>
    <col min="5887" max="5887" width="8.85546875" style="1" customWidth="1"/>
    <col min="5888" max="5888" width="10.140625" style="1" customWidth="1"/>
    <col min="5889" max="5890" width="2.7109375" style="1" bestFit="1" customWidth="1"/>
    <col min="5891" max="6134" width="9.140625" style="1"/>
    <col min="6135" max="6135" width="2.85546875" style="1" bestFit="1" customWidth="1"/>
    <col min="6136" max="6136" width="41.7109375" style="1" customWidth="1"/>
    <col min="6137" max="6141" width="7.5703125" style="1" customWidth="1"/>
    <col min="6142" max="6142" width="9.85546875" style="1" customWidth="1"/>
    <col min="6143" max="6143" width="8.85546875" style="1" customWidth="1"/>
    <col min="6144" max="6144" width="10.140625" style="1" customWidth="1"/>
    <col min="6145" max="6146" width="2.7109375" style="1" bestFit="1" customWidth="1"/>
    <col min="6147" max="6390" width="9.140625" style="1"/>
    <col min="6391" max="6391" width="2.85546875" style="1" bestFit="1" customWidth="1"/>
    <col min="6392" max="6392" width="41.7109375" style="1" customWidth="1"/>
    <col min="6393" max="6397" width="7.5703125" style="1" customWidth="1"/>
    <col min="6398" max="6398" width="9.85546875" style="1" customWidth="1"/>
    <col min="6399" max="6399" width="8.85546875" style="1" customWidth="1"/>
    <col min="6400" max="6400" width="10.140625" style="1" customWidth="1"/>
    <col min="6401" max="6402" width="2.7109375" style="1" bestFit="1" customWidth="1"/>
    <col min="6403" max="6646" width="9.140625" style="1"/>
    <col min="6647" max="6647" width="2.85546875" style="1" bestFit="1" customWidth="1"/>
    <col min="6648" max="6648" width="41.7109375" style="1" customWidth="1"/>
    <col min="6649" max="6653" width="7.5703125" style="1" customWidth="1"/>
    <col min="6654" max="6654" width="9.85546875" style="1" customWidth="1"/>
    <col min="6655" max="6655" width="8.85546875" style="1" customWidth="1"/>
    <col min="6656" max="6656" width="10.140625" style="1" customWidth="1"/>
    <col min="6657" max="6658" width="2.7109375" style="1" bestFit="1" customWidth="1"/>
    <col min="6659" max="6902" width="9.140625" style="1"/>
    <col min="6903" max="6903" width="2.85546875" style="1" bestFit="1" customWidth="1"/>
    <col min="6904" max="6904" width="41.7109375" style="1" customWidth="1"/>
    <col min="6905" max="6909" width="7.5703125" style="1" customWidth="1"/>
    <col min="6910" max="6910" width="9.85546875" style="1" customWidth="1"/>
    <col min="6911" max="6911" width="8.85546875" style="1" customWidth="1"/>
    <col min="6912" max="6912" width="10.140625" style="1" customWidth="1"/>
    <col min="6913" max="6914" width="2.7109375" style="1" bestFit="1" customWidth="1"/>
    <col min="6915" max="7158" width="9.140625" style="1"/>
    <col min="7159" max="7159" width="2.85546875" style="1" bestFit="1" customWidth="1"/>
    <col min="7160" max="7160" width="41.7109375" style="1" customWidth="1"/>
    <col min="7161" max="7165" width="7.5703125" style="1" customWidth="1"/>
    <col min="7166" max="7166" width="9.85546875" style="1" customWidth="1"/>
    <col min="7167" max="7167" width="8.85546875" style="1" customWidth="1"/>
    <col min="7168" max="7168" width="10.140625" style="1" customWidth="1"/>
    <col min="7169" max="7170" width="2.7109375" style="1" bestFit="1" customWidth="1"/>
    <col min="7171" max="7414" width="9.140625" style="1"/>
    <col min="7415" max="7415" width="2.85546875" style="1" bestFit="1" customWidth="1"/>
    <col min="7416" max="7416" width="41.7109375" style="1" customWidth="1"/>
    <col min="7417" max="7421" width="7.5703125" style="1" customWidth="1"/>
    <col min="7422" max="7422" width="9.85546875" style="1" customWidth="1"/>
    <col min="7423" max="7423" width="8.85546875" style="1" customWidth="1"/>
    <col min="7424" max="7424" width="10.140625" style="1" customWidth="1"/>
    <col min="7425" max="7426" width="2.7109375" style="1" bestFit="1" customWidth="1"/>
    <col min="7427" max="7670" width="9.140625" style="1"/>
    <col min="7671" max="7671" width="2.85546875" style="1" bestFit="1" customWidth="1"/>
    <col min="7672" max="7672" width="41.7109375" style="1" customWidth="1"/>
    <col min="7673" max="7677" width="7.5703125" style="1" customWidth="1"/>
    <col min="7678" max="7678" width="9.85546875" style="1" customWidth="1"/>
    <col min="7679" max="7679" width="8.85546875" style="1" customWidth="1"/>
    <col min="7680" max="7680" width="10.140625" style="1" customWidth="1"/>
    <col min="7681" max="7682" width="2.7109375" style="1" bestFit="1" customWidth="1"/>
    <col min="7683" max="7926" width="9.140625" style="1"/>
    <col min="7927" max="7927" width="2.85546875" style="1" bestFit="1" customWidth="1"/>
    <col min="7928" max="7928" width="41.7109375" style="1" customWidth="1"/>
    <col min="7929" max="7933" width="7.5703125" style="1" customWidth="1"/>
    <col min="7934" max="7934" width="9.85546875" style="1" customWidth="1"/>
    <col min="7935" max="7935" width="8.85546875" style="1" customWidth="1"/>
    <col min="7936" max="7936" width="10.140625" style="1" customWidth="1"/>
    <col min="7937" max="7938" width="2.7109375" style="1" bestFit="1" customWidth="1"/>
    <col min="7939" max="8182" width="9.140625" style="1"/>
    <col min="8183" max="8183" width="2.85546875" style="1" bestFit="1" customWidth="1"/>
    <col min="8184" max="8184" width="41.7109375" style="1" customWidth="1"/>
    <col min="8185" max="8189" width="7.5703125" style="1" customWidth="1"/>
    <col min="8190" max="8190" width="9.85546875" style="1" customWidth="1"/>
    <col min="8191" max="8191" width="8.85546875" style="1" customWidth="1"/>
    <col min="8192" max="8192" width="10.140625" style="1" customWidth="1"/>
    <col min="8193" max="8194" width="2.7109375" style="1" bestFit="1" customWidth="1"/>
    <col min="8195" max="8438" width="9.140625" style="1"/>
    <col min="8439" max="8439" width="2.85546875" style="1" bestFit="1" customWidth="1"/>
    <col min="8440" max="8440" width="41.7109375" style="1" customWidth="1"/>
    <col min="8441" max="8445" width="7.5703125" style="1" customWidth="1"/>
    <col min="8446" max="8446" width="9.85546875" style="1" customWidth="1"/>
    <col min="8447" max="8447" width="8.85546875" style="1" customWidth="1"/>
    <col min="8448" max="8448" width="10.140625" style="1" customWidth="1"/>
    <col min="8449" max="8450" width="2.7109375" style="1" bestFit="1" customWidth="1"/>
    <col min="8451" max="8694" width="9.140625" style="1"/>
    <col min="8695" max="8695" width="2.85546875" style="1" bestFit="1" customWidth="1"/>
    <col min="8696" max="8696" width="41.7109375" style="1" customWidth="1"/>
    <col min="8697" max="8701" width="7.5703125" style="1" customWidth="1"/>
    <col min="8702" max="8702" width="9.85546875" style="1" customWidth="1"/>
    <col min="8703" max="8703" width="8.85546875" style="1" customWidth="1"/>
    <col min="8704" max="8704" width="10.140625" style="1" customWidth="1"/>
    <col min="8705" max="8706" width="2.7109375" style="1" bestFit="1" customWidth="1"/>
    <col min="8707" max="8950" width="9.140625" style="1"/>
    <col min="8951" max="8951" width="2.85546875" style="1" bestFit="1" customWidth="1"/>
    <col min="8952" max="8952" width="41.7109375" style="1" customWidth="1"/>
    <col min="8953" max="8957" width="7.5703125" style="1" customWidth="1"/>
    <col min="8958" max="8958" width="9.85546875" style="1" customWidth="1"/>
    <col min="8959" max="8959" width="8.85546875" style="1" customWidth="1"/>
    <col min="8960" max="8960" width="10.140625" style="1" customWidth="1"/>
    <col min="8961" max="8962" width="2.7109375" style="1" bestFit="1" customWidth="1"/>
    <col min="8963" max="9206" width="9.140625" style="1"/>
    <col min="9207" max="9207" width="2.85546875" style="1" bestFit="1" customWidth="1"/>
    <col min="9208" max="9208" width="41.7109375" style="1" customWidth="1"/>
    <col min="9209" max="9213" width="7.5703125" style="1" customWidth="1"/>
    <col min="9214" max="9214" width="9.85546875" style="1" customWidth="1"/>
    <col min="9215" max="9215" width="8.85546875" style="1" customWidth="1"/>
    <col min="9216" max="9216" width="10.140625" style="1" customWidth="1"/>
    <col min="9217" max="9218" width="2.7109375" style="1" bestFit="1" customWidth="1"/>
    <col min="9219" max="9462" width="9.140625" style="1"/>
    <col min="9463" max="9463" width="2.85546875" style="1" bestFit="1" customWidth="1"/>
    <col min="9464" max="9464" width="41.7109375" style="1" customWidth="1"/>
    <col min="9465" max="9469" width="7.5703125" style="1" customWidth="1"/>
    <col min="9470" max="9470" width="9.85546875" style="1" customWidth="1"/>
    <col min="9471" max="9471" width="8.85546875" style="1" customWidth="1"/>
    <col min="9472" max="9472" width="10.140625" style="1" customWidth="1"/>
    <col min="9473" max="9474" width="2.7109375" style="1" bestFit="1" customWidth="1"/>
    <col min="9475" max="9718" width="9.140625" style="1"/>
    <col min="9719" max="9719" width="2.85546875" style="1" bestFit="1" customWidth="1"/>
    <col min="9720" max="9720" width="41.7109375" style="1" customWidth="1"/>
    <col min="9721" max="9725" width="7.5703125" style="1" customWidth="1"/>
    <col min="9726" max="9726" width="9.85546875" style="1" customWidth="1"/>
    <col min="9727" max="9727" width="8.85546875" style="1" customWidth="1"/>
    <col min="9728" max="9728" width="10.140625" style="1" customWidth="1"/>
    <col min="9729" max="9730" width="2.7109375" style="1" bestFit="1" customWidth="1"/>
    <col min="9731" max="9974" width="9.140625" style="1"/>
    <col min="9975" max="9975" width="2.85546875" style="1" bestFit="1" customWidth="1"/>
    <col min="9976" max="9976" width="41.7109375" style="1" customWidth="1"/>
    <col min="9977" max="9981" width="7.5703125" style="1" customWidth="1"/>
    <col min="9982" max="9982" width="9.85546875" style="1" customWidth="1"/>
    <col min="9983" max="9983" width="8.85546875" style="1" customWidth="1"/>
    <col min="9984" max="9984" width="10.140625" style="1" customWidth="1"/>
    <col min="9985" max="9986" width="2.7109375" style="1" bestFit="1" customWidth="1"/>
    <col min="9987" max="10230" width="9.140625" style="1"/>
    <col min="10231" max="10231" width="2.85546875" style="1" bestFit="1" customWidth="1"/>
    <col min="10232" max="10232" width="41.7109375" style="1" customWidth="1"/>
    <col min="10233" max="10237" width="7.5703125" style="1" customWidth="1"/>
    <col min="10238" max="10238" width="9.85546875" style="1" customWidth="1"/>
    <col min="10239" max="10239" width="8.85546875" style="1" customWidth="1"/>
    <col min="10240" max="10240" width="10.140625" style="1" customWidth="1"/>
    <col min="10241" max="10242" width="2.7109375" style="1" bestFit="1" customWidth="1"/>
    <col min="10243" max="10486" width="9.140625" style="1"/>
    <col min="10487" max="10487" width="2.85546875" style="1" bestFit="1" customWidth="1"/>
    <col min="10488" max="10488" width="41.7109375" style="1" customWidth="1"/>
    <col min="10489" max="10493" width="7.5703125" style="1" customWidth="1"/>
    <col min="10494" max="10494" width="9.85546875" style="1" customWidth="1"/>
    <col min="10495" max="10495" width="8.85546875" style="1" customWidth="1"/>
    <col min="10496" max="10496" width="10.140625" style="1" customWidth="1"/>
    <col min="10497" max="10498" width="2.7109375" style="1" bestFit="1" customWidth="1"/>
    <col min="10499" max="10742" width="9.140625" style="1"/>
    <col min="10743" max="10743" width="2.85546875" style="1" bestFit="1" customWidth="1"/>
    <col min="10744" max="10744" width="41.7109375" style="1" customWidth="1"/>
    <col min="10745" max="10749" width="7.5703125" style="1" customWidth="1"/>
    <col min="10750" max="10750" width="9.85546875" style="1" customWidth="1"/>
    <col min="10751" max="10751" width="8.85546875" style="1" customWidth="1"/>
    <col min="10752" max="10752" width="10.140625" style="1" customWidth="1"/>
    <col min="10753" max="10754" width="2.7109375" style="1" bestFit="1" customWidth="1"/>
    <col min="10755" max="10998" width="9.140625" style="1"/>
    <col min="10999" max="10999" width="2.85546875" style="1" bestFit="1" customWidth="1"/>
    <col min="11000" max="11000" width="41.7109375" style="1" customWidth="1"/>
    <col min="11001" max="11005" width="7.5703125" style="1" customWidth="1"/>
    <col min="11006" max="11006" width="9.85546875" style="1" customWidth="1"/>
    <col min="11007" max="11007" width="8.85546875" style="1" customWidth="1"/>
    <col min="11008" max="11008" width="10.140625" style="1" customWidth="1"/>
    <col min="11009" max="11010" width="2.7109375" style="1" bestFit="1" customWidth="1"/>
    <col min="11011" max="11254" width="9.140625" style="1"/>
    <col min="11255" max="11255" width="2.85546875" style="1" bestFit="1" customWidth="1"/>
    <col min="11256" max="11256" width="41.7109375" style="1" customWidth="1"/>
    <col min="11257" max="11261" width="7.5703125" style="1" customWidth="1"/>
    <col min="11262" max="11262" width="9.85546875" style="1" customWidth="1"/>
    <col min="11263" max="11263" width="8.85546875" style="1" customWidth="1"/>
    <col min="11264" max="11264" width="10.140625" style="1" customWidth="1"/>
    <col min="11265" max="11266" width="2.7109375" style="1" bestFit="1" customWidth="1"/>
    <col min="11267" max="11510" width="9.140625" style="1"/>
    <col min="11511" max="11511" width="2.85546875" style="1" bestFit="1" customWidth="1"/>
    <col min="11512" max="11512" width="41.7109375" style="1" customWidth="1"/>
    <col min="11513" max="11517" width="7.5703125" style="1" customWidth="1"/>
    <col min="11518" max="11518" width="9.85546875" style="1" customWidth="1"/>
    <col min="11519" max="11519" width="8.85546875" style="1" customWidth="1"/>
    <col min="11520" max="11520" width="10.140625" style="1" customWidth="1"/>
    <col min="11521" max="11522" width="2.7109375" style="1" bestFit="1" customWidth="1"/>
    <col min="11523" max="11766" width="9.140625" style="1"/>
    <col min="11767" max="11767" width="2.85546875" style="1" bestFit="1" customWidth="1"/>
    <col min="11768" max="11768" width="41.7109375" style="1" customWidth="1"/>
    <col min="11769" max="11773" width="7.5703125" style="1" customWidth="1"/>
    <col min="11774" max="11774" width="9.85546875" style="1" customWidth="1"/>
    <col min="11775" max="11775" width="8.85546875" style="1" customWidth="1"/>
    <col min="11776" max="11776" width="10.140625" style="1" customWidth="1"/>
    <col min="11777" max="11778" width="2.7109375" style="1" bestFit="1" customWidth="1"/>
    <col min="11779" max="12022" width="9.140625" style="1"/>
    <col min="12023" max="12023" width="2.85546875" style="1" bestFit="1" customWidth="1"/>
    <col min="12024" max="12024" width="41.7109375" style="1" customWidth="1"/>
    <col min="12025" max="12029" width="7.5703125" style="1" customWidth="1"/>
    <col min="12030" max="12030" width="9.85546875" style="1" customWidth="1"/>
    <col min="12031" max="12031" width="8.85546875" style="1" customWidth="1"/>
    <col min="12032" max="12032" width="10.140625" style="1" customWidth="1"/>
    <col min="12033" max="12034" width="2.7109375" style="1" bestFit="1" customWidth="1"/>
    <col min="12035" max="12278" width="9.140625" style="1"/>
    <col min="12279" max="12279" width="2.85546875" style="1" bestFit="1" customWidth="1"/>
    <col min="12280" max="12280" width="41.7109375" style="1" customWidth="1"/>
    <col min="12281" max="12285" width="7.5703125" style="1" customWidth="1"/>
    <col min="12286" max="12286" width="9.85546875" style="1" customWidth="1"/>
    <col min="12287" max="12287" width="8.85546875" style="1" customWidth="1"/>
    <col min="12288" max="12288" width="10.140625" style="1" customWidth="1"/>
    <col min="12289" max="12290" width="2.7109375" style="1" bestFit="1" customWidth="1"/>
    <col min="12291" max="12534" width="9.140625" style="1"/>
    <col min="12535" max="12535" width="2.85546875" style="1" bestFit="1" customWidth="1"/>
    <col min="12536" max="12536" width="41.7109375" style="1" customWidth="1"/>
    <col min="12537" max="12541" width="7.5703125" style="1" customWidth="1"/>
    <col min="12542" max="12542" width="9.85546875" style="1" customWidth="1"/>
    <col min="12543" max="12543" width="8.85546875" style="1" customWidth="1"/>
    <col min="12544" max="12544" width="10.140625" style="1" customWidth="1"/>
    <col min="12545" max="12546" width="2.7109375" style="1" bestFit="1" customWidth="1"/>
    <col min="12547" max="12790" width="9.140625" style="1"/>
    <col min="12791" max="12791" width="2.85546875" style="1" bestFit="1" customWidth="1"/>
    <col min="12792" max="12792" width="41.7109375" style="1" customWidth="1"/>
    <col min="12793" max="12797" width="7.5703125" style="1" customWidth="1"/>
    <col min="12798" max="12798" width="9.85546875" style="1" customWidth="1"/>
    <col min="12799" max="12799" width="8.85546875" style="1" customWidth="1"/>
    <col min="12800" max="12800" width="10.140625" style="1" customWidth="1"/>
    <col min="12801" max="12802" width="2.7109375" style="1" bestFit="1" customWidth="1"/>
    <col min="12803" max="13046" width="9.140625" style="1"/>
    <col min="13047" max="13047" width="2.85546875" style="1" bestFit="1" customWidth="1"/>
    <col min="13048" max="13048" width="41.7109375" style="1" customWidth="1"/>
    <col min="13049" max="13053" width="7.5703125" style="1" customWidth="1"/>
    <col min="13054" max="13054" width="9.85546875" style="1" customWidth="1"/>
    <col min="13055" max="13055" width="8.85546875" style="1" customWidth="1"/>
    <col min="13056" max="13056" width="10.140625" style="1" customWidth="1"/>
    <col min="13057" max="13058" width="2.7109375" style="1" bestFit="1" customWidth="1"/>
    <col min="13059" max="13302" width="9.140625" style="1"/>
    <col min="13303" max="13303" width="2.85546875" style="1" bestFit="1" customWidth="1"/>
    <col min="13304" max="13304" width="41.7109375" style="1" customWidth="1"/>
    <col min="13305" max="13309" width="7.5703125" style="1" customWidth="1"/>
    <col min="13310" max="13310" width="9.85546875" style="1" customWidth="1"/>
    <col min="13311" max="13311" width="8.85546875" style="1" customWidth="1"/>
    <col min="13312" max="13312" width="10.140625" style="1" customWidth="1"/>
    <col min="13313" max="13314" width="2.7109375" style="1" bestFit="1" customWidth="1"/>
    <col min="13315" max="13558" width="9.140625" style="1"/>
    <col min="13559" max="13559" width="2.85546875" style="1" bestFit="1" customWidth="1"/>
    <col min="13560" max="13560" width="41.7109375" style="1" customWidth="1"/>
    <col min="13561" max="13565" width="7.5703125" style="1" customWidth="1"/>
    <col min="13566" max="13566" width="9.85546875" style="1" customWidth="1"/>
    <col min="13567" max="13567" width="8.85546875" style="1" customWidth="1"/>
    <col min="13568" max="13568" width="10.140625" style="1" customWidth="1"/>
    <col min="13569" max="13570" width="2.7109375" style="1" bestFit="1" customWidth="1"/>
    <col min="13571" max="13814" width="9.140625" style="1"/>
    <col min="13815" max="13815" width="2.85546875" style="1" bestFit="1" customWidth="1"/>
    <col min="13816" max="13816" width="41.7109375" style="1" customWidth="1"/>
    <col min="13817" max="13821" width="7.5703125" style="1" customWidth="1"/>
    <col min="13822" max="13822" width="9.85546875" style="1" customWidth="1"/>
    <col min="13823" max="13823" width="8.85546875" style="1" customWidth="1"/>
    <col min="13824" max="13824" width="10.140625" style="1" customWidth="1"/>
    <col min="13825" max="13826" width="2.7109375" style="1" bestFit="1" customWidth="1"/>
    <col min="13827" max="14070" width="9.140625" style="1"/>
    <col min="14071" max="14071" width="2.85546875" style="1" bestFit="1" customWidth="1"/>
    <col min="14072" max="14072" width="41.7109375" style="1" customWidth="1"/>
    <col min="14073" max="14077" width="7.5703125" style="1" customWidth="1"/>
    <col min="14078" max="14078" width="9.85546875" style="1" customWidth="1"/>
    <col min="14079" max="14079" width="8.85546875" style="1" customWidth="1"/>
    <col min="14080" max="14080" width="10.140625" style="1" customWidth="1"/>
    <col min="14081" max="14082" width="2.7109375" style="1" bestFit="1" customWidth="1"/>
    <col min="14083" max="14326" width="9.140625" style="1"/>
    <col min="14327" max="14327" width="2.85546875" style="1" bestFit="1" customWidth="1"/>
    <col min="14328" max="14328" width="41.7109375" style="1" customWidth="1"/>
    <col min="14329" max="14333" width="7.5703125" style="1" customWidth="1"/>
    <col min="14334" max="14334" width="9.85546875" style="1" customWidth="1"/>
    <col min="14335" max="14335" width="8.85546875" style="1" customWidth="1"/>
    <col min="14336" max="14336" width="10.140625" style="1" customWidth="1"/>
    <col min="14337" max="14338" width="2.7109375" style="1" bestFit="1" customWidth="1"/>
    <col min="14339" max="14582" width="9.140625" style="1"/>
    <col min="14583" max="14583" width="2.85546875" style="1" bestFit="1" customWidth="1"/>
    <col min="14584" max="14584" width="41.7109375" style="1" customWidth="1"/>
    <col min="14585" max="14589" width="7.5703125" style="1" customWidth="1"/>
    <col min="14590" max="14590" width="9.85546875" style="1" customWidth="1"/>
    <col min="14591" max="14591" width="8.85546875" style="1" customWidth="1"/>
    <col min="14592" max="14592" width="10.140625" style="1" customWidth="1"/>
    <col min="14593" max="14594" width="2.7109375" style="1" bestFit="1" customWidth="1"/>
    <col min="14595" max="14838" width="9.140625" style="1"/>
    <col min="14839" max="14839" width="2.85546875" style="1" bestFit="1" customWidth="1"/>
    <col min="14840" max="14840" width="41.7109375" style="1" customWidth="1"/>
    <col min="14841" max="14845" width="7.5703125" style="1" customWidth="1"/>
    <col min="14846" max="14846" width="9.85546875" style="1" customWidth="1"/>
    <col min="14847" max="14847" width="8.85546875" style="1" customWidth="1"/>
    <col min="14848" max="14848" width="10.140625" style="1" customWidth="1"/>
    <col min="14849" max="14850" width="2.7109375" style="1" bestFit="1" customWidth="1"/>
    <col min="14851" max="15094" width="9.140625" style="1"/>
    <col min="15095" max="15095" width="2.85546875" style="1" bestFit="1" customWidth="1"/>
    <col min="15096" max="15096" width="41.7109375" style="1" customWidth="1"/>
    <col min="15097" max="15101" width="7.5703125" style="1" customWidth="1"/>
    <col min="15102" max="15102" width="9.85546875" style="1" customWidth="1"/>
    <col min="15103" max="15103" width="8.85546875" style="1" customWidth="1"/>
    <col min="15104" max="15104" width="10.140625" style="1" customWidth="1"/>
    <col min="15105" max="15106" width="2.7109375" style="1" bestFit="1" customWidth="1"/>
    <col min="15107" max="15350" width="9.140625" style="1"/>
    <col min="15351" max="15351" width="2.85546875" style="1" bestFit="1" customWidth="1"/>
    <col min="15352" max="15352" width="41.7109375" style="1" customWidth="1"/>
    <col min="15353" max="15357" width="7.5703125" style="1" customWidth="1"/>
    <col min="15358" max="15358" width="9.85546875" style="1" customWidth="1"/>
    <col min="15359" max="15359" width="8.85546875" style="1" customWidth="1"/>
    <col min="15360" max="15360" width="10.140625" style="1" customWidth="1"/>
    <col min="15361" max="15362" width="2.7109375" style="1" bestFit="1" customWidth="1"/>
    <col min="15363" max="15606" width="9.140625" style="1"/>
    <col min="15607" max="15607" width="2.85546875" style="1" bestFit="1" customWidth="1"/>
    <col min="15608" max="15608" width="41.7109375" style="1" customWidth="1"/>
    <col min="15609" max="15613" width="7.5703125" style="1" customWidth="1"/>
    <col min="15614" max="15614" width="9.85546875" style="1" customWidth="1"/>
    <col min="15615" max="15615" width="8.85546875" style="1" customWidth="1"/>
    <col min="15616" max="15616" width="10.140625" style="1" customWidth="1"/>
    <col min="15617" max="15618" width="2.7109375" style="1" bestFit="1" customWidth="1"/>
    <col min="15619" max="15862" width="9.140625" style="1"/>
    <col min="15863" max="15863" width="2.85546875" style="1" bestFit="1" customWidth="1"/>
    <col min="15864" max="15864" width="41.7109375" style="1" customWidth="1"/>
    <col min="15865" max="15869" width="7.5703125" style="1" customWidth="1"/>
    <col min="15870" max="15870" width="9.85546875" style="1" customWidth="1"/>
    <col min="15871" max="15871" width="8.85546875" style="1" customWidth="1"/>
    <col min="15872" max="15872" width="10.140625" style="1" customWidth="1"/>
    <col min="15873" max="15874" width="2.7109375" style="1" bestFit="1" customWidth="1"/>
    <col min="15875" max="16118" width="9.140625" style="1"/>
    <col min="16119" max="16119" width="2.85546875" style="1" bestFit="1" customWidth="1"/>
    <col min="16120" max="16120" width="41.7109375" style="1" customWidth="1"/>
    <col min="16121" max="16125" width="7.5703125" style="1" customWidth="1"/>
    <col min="16126" max="16126" width="9.85546875" style="1" customWidth="1"/>
    <col min="16127" max="16127" width="8.85546875" style="1" customWidth="1"/>
    <col min="16128" max="16128" width="10.140625" style="1" customWidth="1"/>
    <col min="16129" max="16130" width="2.7109375" style="1" bestFit="1" customWidth="1"/>
    <col min="16131" max="16384" width="9.140625" style="1"/>
  </cols>
  <sheetData>
    <row r="2" spans="1:10" ht="51" customHeight="1" x14ac:dyDescent="0.25">
      <c r="A2" s="32" t="s">
        <v>40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20.25" customHeight="1" x14ac:dyDescent="0.25">
      <c r="B3" s="30" t="s">
        <v>0</v>
      </c>
      <c r="C3" s="30"/>
      <c r="D3" s="30"/>
      <c r="E3" s="30"/>
      <c r="F3" s="30"/>
      <c r="G3" s="30"/>
      <c r="H3" s="30"/>
      <c r="I3" s="30"/>
      <c r="J3" s="30"/>
    </row>
    <row r="4" spans="1:10" ht="26.25" customHeight="1" x14ac:dyDescent="0.25">
      <c r="G4" s="33"/>
      <c r="H4" s="33"/>
      <c r="I4" s="33"/>
      <c r="J4" s="33"/>
    </row>
    <row r="5" spans="1:10" x14ac:dyDescent="0.25">
      <c r="A5" s="31" t="s">
        <v>1</v>
      </c>
      <c r="B5" s="31" t="s">
        <v>2</v>
      </c>
      <c r="C5" s="31" t="s">
        <v>3</v>
      </c>
      <c r="D5" s="31" t="s">
        <v>36</v>
      </c>
      <c r="E5" s="31"/>
      <c r="F5" s="31" t="s">
        <v>38</v>
      </c>
      <c r="G5" s="31" t="s">
        <v>37</v>
      </c>
      <c r="H5" s="31"/>
      <c r="I5" s="31"/>
      <c r="J5" s="31" t="s">
        <v>4</v>
      </c>
    </row>
    <row r="6" spans="1:10" ht="51" customHeight="1" x14ac:dyDescent="0.25">
      <c r="A6" s="31"/>
      <c r="B6" s="31"/>
      <c r="C6" s="31"/>
      <c r="D6" s="31"/>
      <c r="E6" s="31"/>
      <c r="F6" s="31"/>
      <c r="G6" s="31"/>
      <c r="H6" s="31"/>
      <c r="I6" s="31"/>
      <c r="J6" s="31"/>
    </row>
    <row r="7" spans="1:10" s="4" customFormat="1" ht="23.25" hidden="1" customHeight="1" x14ac:dyDescent="0.25">
      <c r="A7" s="29" t="s">
        <v>5</v>
      </c>
      <c r="B7" s="29"/>
      <c r="C7" s="16">
        <f>C8+C9</f>
        <v>17</v>
      </c>
      <c r="D7" s="16">
        <f t="shared" ref="D7:I7" si="0">D8+D9</f>
        <v>2</v>
      </c>
      <c r="E7" s="16">
        <f t="shared" si="0"/>
        <v>0</v>
      </c>
      <c r="F7" s="16"/>
      <c r="G7" s="16">
        <f t="shared" si="0"/>
        <v>0</v>
      </c>
      <c r="H7" s="16" t="e">
        <f t="shared" si="0"/>
        <v>#VALUE!</v>
      </c>
      <c r="I7" s="16">
        <f t="shared" si="0"/>
        <v>17</v>
      </c>
      <c r="J7" s="7">
        <f>+I7*100/(D7+E7)</f>
        <v>850</v>
      </c>
    </row>
    <row r="8" spans="1:10" ht="15.75" x14ac:dyDescent="0.25">
      <c r="A8" s="5">
        <v>1</v>
      </c>
      <c r="B8" s="20" t="s">
        <v>41</v>
      </c>
      <c r="C8" s="22">
        <v>10</v>
      </c>
      <c r="D8" s="22">
        <v>1</v>
      </c>
      <c r="E8" s="5"/>
      <c r="F8" s="5"/>
      <c r="G8" s="14"/>
      <c r="H8" s="5">
        <v>17</v>
      </c>
      <c r="I8" s="18">
        <f>+H8+G8</f>
        <v>17</v>
      </c>
      <c r="J8" s="7">
        <f>+G8*100/D8</f>
        <v>0</v>
      </c>
    </row>
    <row r="9" spans="1:10" ht="15.75" x14ac:dyDescent="0.25">
      <c r="A9" s="5">
        <v>2</v>
      </c>
      <c r="B9" s="21" t="s">
        <v>42</v>
      </c>
      <c r="C9" s="22">
        <v>7</v>
      </c>
      <c r="D9" s="22">
        <v>1</v>
      </c>
      <c r="E9" s="5"/>
      <c r="F9" s="5"/>
      <c r="G9" s="14"/>
      <c r="H9" s="7" t="e">
        <f t="shared" ref="H9:I27" si="1">+D9*100/B9</f>
        <v>#VALUE!</v>
      </c>
      <c r="I9" s="7">
        <f t="shared" si="1"/>
        <v>0</v>
      </c>
      <c r="J9" s="7">
        <f t="shared" ref="J9:J28" si="2">+G9*100/D9</f>
        <v>0</v>
      </c>
    </row>
    <row r="10" spans="1:10" ht="25.5" x14ac:dyDescent="0.25">
      <c r="A10" s="5">
        <v>3</v>
      </c>
      <c r="B10" s="20" t="s">
        <v>43</v>
      </c>
      <c r="C10" s="22">
        <v>7</v>
      </c>
      <c r="D10" s="22">
        <v>1</v>
      </c>
      <c r="E10" s="5"/>
      <c r="F10" s="5"/>
      <c r="G10" s="14"/>
      <c r="H10" s="7" t="e">
        <f t="shared" si="1"/>
        <v>#VALUE!</v>
      </c>
      <c r="I10" s="7">
        <f t="shared" si="1"/>
        <v>0</v>
      </c>
      <c r="J10" s="7">
        <f t="shared" si="2"/>
        <v>0</v>
      </c>
    </row>
    <row r="11" spans="1:10" ht="25.5" x14ac:dyDescent="0.25">
      <c r="A11" s="5">
        <v>4</v>
      </c>
      <c r="B11" s="20" t="s">
        <v>44</v>
      </c>
      <c r="C11" s="22">
        <v>10</v>
      </c>
      <c r="D11" s="22">
        <v>1</v>
      </c>
      <c r="E11" s="5"/>
      <c r="F11" s="5"/>
      <c r="G11" s="5"/>
      <c r="H11" s="7" t="e">
        <f t="shared" si="1"/>
        <v>#VALUE!</v>
      </c>
      <c r="I11" s="7">
        <f t="shared" si="1"/>
        <v>0</v>
      </c>
      <c r="J11" s="7">
        <f t="shared" si="2"/>
        <v>0</v>
      </c>
    </row>
    <row r="12" spans="1:10" ht="25.5" x14ac:dyDescent="0.25">
      <c r="A12" s="5">
        <v>5</v>
      </c>
      <c r="B12" s="20" t="s">
        <v>45</v>
      </c>
      <c r="C12" s="22">
        <v>15</v>
      </c>
      <c r="D12" s="22">
        <v>2</v>
      </c>
      <c r="E12" s="5"/>
      <c r="F12" s="5"/>
      <c r="G12" s="14"/>
      <c r="H12" s="7" t="e">
        <f t="shared" si="1"/>
        <v>#VALUE!</v>
      </c>
      <c r="I12" s="7">
        <f t="shared" si="1"/>
        <v>0</v>
      </c>
      <c r="J12" s="7">
        <f t="shared" si="2"/>
        <v>0</v>
      </c>
    </row>
    <row r="13" spans="1:10" ht="15.75" x14ac:dyDescent="0.25">
      <c r="A13" s="5">
        <v>6</v>
      </c>
      <c r="B13" s="20" t="s">
        <v>46</v>
      </c>
      <c r="C13" s="22">
        <v>7</v>
      </c>
      <c r="D13" s="22">
        <v>1</v>
      </c>
      <c r="E13" s="5"/>
      <c r="F13" s="5"/>
      <c r="G13" s="14"/>
      <c r="H13" s="7" t="e">
        <f t="shared" si="1"/>
        <v>#VALUE!</v>
      </c>
      <c r="I13" s="7">
        <f t="shared" si="1"/>
        <v>0</v>
      </c>
      <c r="J13" s="7">
        <f t="shared" si="2"/>
        <v>0</v>
      </c>
    </row>
    <row r="14" spans="1:10" ht="15.75" x14ac:dyDescent="0.25">
      <c r="A14" s="5">
        <v>7</v>
      </c>
      <c r="B14" s="20" t="s">
        <v>47</v>
      </c>
      <c r="C14" s="22">
        <v>25</v>
      </c>
      <c r="D14" s="22">
        <v>4</v>
      </c>
      <c r="E14" s="5"/>
      <c r="F14" s="5"/>
      <c r="G14" s="14">
        <v>3</v>
      </c>
      <c r="H14" s="7" t="e">
        <f t="shared" si="1"/>
        <v>#VALUE!</v>
      </c>
      <c r="I14" s="7">
        <f t="shared" si="1"/>
        <v>0</v>
      </c>
      <c r="J14" s="7">
        <f t="shared" si="2"/>
        <v>75</v>
      </c>
    </row>
    <row r="15" spans="1:10" ht="15.75" x14ac:dyDescent="0.25">
      <c r="A15" s="5">
        <v>8</v>
      </c>
      <c r="B15" s="20" t="s">
        <v>48</v>
      </c>
      <c r="C15" s="22">
        <v>12</v>
      </c>
      <c r="D15" s="22">
        <v>1</v>
      </c>
      <c r="E15" s="5"/>
      <c r="F15" s="5"/>
      <c r="G15" s="14"/>
      <c r="H15" s="7" t="e">
        <f t="shared" si="1"/>
        <v>#VALUE!</v>
      </c>
      <c r="I15" s="7">
        <f t="shared" si="1"/>
        <v>0</v>
      </c>
      <c r="J15" s="7">
        <f t="shared" si="2"/>
        <v>0</v>
      </c>
    </row>
    <row r="16" spans="1:10" ht="15.75" x14ac:dyDescent="0.25">
      <c r="A16" s="5">
        <v>9</v>
      </c>
      <c r="B16" s="20" t="s">
        <v>49</v>
      </c>
      <c r="C16" s="22">
        <v>18</v>
      </c>
      <c r="D16" s="22">
        <v>6</v>
      </c>
      <c r="E16" s="5"/>
      <c r="F16" s="5"/>
      <c r="G16" s="14">
        <v>1</v>
      </c>
      <c r="H16" s="7" t="e">
        <f t="shared" si="1"/>
        <v>#VALUE!</v>
      </c>
      <c r="I16" s="7">
        <f t="shared" si="1"/>
        <v>0</v>
      </c>
      <c r="J16" s="7">
        <f t="shared" si="2"/>
        <v>16.666666666666668</v>
      </c>
    </row>
    <row r="17" spans="1:10" ht="15.75" x14ac:dyDescent="0.25">
      <c r="A17" s="5">
        <v>10</v>
      </c>
      <c r="B17" s="21" t="s">
        <v>50</v>
      </c>
      <c r="C17" s="22">
        <v>18</v>
      </c>
      <c r="D17" s="22">
        <v>7</v>
      </c>
      <c r="E17" s="5"/>
      <c r="F17" s="5"/>
      <c r="G17" s="14">
        <v>2</v>
      </c>
      <c r="H17" s="7" t="e">
        <f t="shared" si="1"/>
        <v>#VALUE!</v>
      </c>
      <c r="I17" s="7">
        <f t="shared" si="1"/>
        <v>0</v>
      </c>
      <c r="J17" s="7">
        <f t="shared" si="2"/>
        <v>28.571428571428573</v>
      </c>
    </row>
    <row r="18" spans="1:10" ht="18.75" customHeight="1" x14ac:dyDescent="0.25">
      <c r="A18" s="5">
        <v>11</v>
      </c>
      <c r="B18" s="21" t="s">
        <v>51</v>
      </c>
      <c r="C18" s="22">
        <v>13</v>
      </c>
      <c r="D18" s="22">
        <v>2</v>
      </c>
      <c r="E18" s="5"/>
      <c r="F18" s="5"/>
      <c r="G18" s="14">
        <v>1</v>
      </c>
      <c r="H18" s="7" t="e">
        <f t="shared" si="1"/>
        <v>#VALUE!</v>
      </c>
      <c r="I18" s="7">
        <f t="shared" si="1"/>
        <v>0</v>
      </c>
      <c r="J18" s="7">
        <f t="shared" si="2"/>
        <v>50</v>
      </c>
    </row>
    <row r="19" spans="1:10" ht="15.75" x14ac:dyDescent="0.25">
      <c r="A19" s="5">
        <v>12</v>
      </c>
      <c r="B19" s="20" t="s">
        <v>52</v>
      </c>
      <c r="C19" s="23">
        <v>9</v>
      </c>
      <c r="D19" s="23">
        <v>1</v>
      </c>
      <c r="E19" s="5"/>
      <c r="F19" s="5"/>
      <c r="G19" s="14">
        <v>1</v>
      </c>
      <c r="H19" s="7" t="e">
        <f t="shared" si="1"/>
        <v>#VALUE!</v>
      </c>
      <c r="I19" s="7">
        <f t="shared" si="1"/>
        <v>0</v>
      </c>
      <c r="J19" s="7">
        <f t="shared" si="2"/>
        <v>100</v>
      </c>
    </row>
    <row r="20" spans="1:10" ht="15.75" x14ac:dyDescent="0.25">
      <c r="A20" s="5">
        <v>13</v>
      </c>
      <c r="B20" s="21" t="s">
        <v>53</v>
      </c>
      <c r="C20" s="23">
        <v>12</v>
      </c>
      <c r="D20" s="23">
        <v>1</v>
      </c>
      <c r="E20" s="5"/>
      <c r="F20" s="5"/>
      <c r="G20" s="14"/>
      <c r="H20" s="7" t="e">
        <f t="shared" si="1"/>
        <v>#VALUE!</v>
      </c>
      <c r="I20" s="7">
        <f t="shared" si="1"/>
        <v>0</v>
      </c>
      <c r="J20" s="7">
        <f t="shared" si="2"/>
        <v>0</v>
      </c>
    </row>
    <row r="21" spans="1:10" ht="15.75" x14ac:dyDescent="0.25">
      <c r="A21" s="5">
        <f>A20+1</f>
        <v>14</v>
      </c>
      <c r="B21" s="20" t="s">
        <v>54</v>
      </c>
      <c r="C21" s="23">
        <v>5</v>
      </c>
      <c r="D21" s="23">
        <v>2</v>
      </c>
      <c r="E21" s="5"/>
      <c r="F21" s="5"/>
      <c r="G21" s="14">
        <v>1</v>
      </c>
      <c r="H21" s="7" t="e">
        <f t="shared" si="1"/>
        <v>#VALUE!</v>
      </c>
      <c r="I21" s="7">
        <f t="shared" si="1"/>
        <v>0</v>
      </c>
      <c r="J21" s="7">
        <f t="shared" si="2"/>
        <v>50</v>
      </c>
    </row>
    <row r="22" spans="1:10" ht="15.75" x14ac:dyDescent="0.25">
      <c r="A22" s="5">
        <v>15</v>
      </c>
      <c r="B22" s="20" t="s">
        <v>55</v>
      </c>
      <c r="C22" s="23">
        <v>7</v>
      </c>
      <c r="D22" s="23">
        <v>6</v>
      </c>
      <c r="E22" s="5"/>
      <c r="F22" s="5"/>
      <c r="G22" s="14">
        <v>4</v>
      </c>
      <c r="H22" s="7" t="e">
        <f t="shared" si="1"/>
        <v>#VALUE!</v>
      </c>
      <c r="I22" s="7">
        <f t="shared" si="1"/>
        <v>0</v>
      </c>
      <c r="J22" s="7">
        <f t="shared" si="2"/>
        <v>66.666666666666671</v>
      </c>
    </row>
    <row r="23" spans="1:10" ht="25.5" x14ac:dyDescent="0.25">
      <c r="A23" s="5">
        <v>16</v>
      </c>
      <c r="B23" s="21" t="s">
        <v>56</v>
      </c>
      <c r="C23" s="23">
        <v>8</v>
      </c>
      <c r="D23" s="23">
        <v>2</v>
      </c>
      <c r="E23" s="5"/>
      <c r="F23" s="5"/>
      <c r="G23" s="14">
        <v>2</v>
      </c>
      <c r="H23" s="7" t="e">
        <f t="shared" si="1"/>
        <v>#VALUE!</v>
      </c>
      <c r="I23" s="7">
        <f t="shared" si="1"/>
        <v>0</v>
      </c>
      <c r="J23" s="7">
        <f t="shared" si="2"/>
        <v>100</v>
      </c>
    </row>
    <row r="24" spans="1:10" ht="25.5" x14ac:dyDescent="0.25">
      <c r="A24" s="5">
        <v>17</v>
      </c>
      <c r="B24" s="21" t="s">
        <v>57</v>
      </c>
      <c r="C24" s="23">
        <v>18</v>
      </c>
      <c r="D24" s="23">
        <v>2</v>
      </c>
      <c r="E24" s="5"/>
      <c r="F24" s="5"/>
      <c r="G24" s="14">
        <v>1</v>
      </c>
      <c r="H24" s="7" t="e">
        <f t="shared" si="1"/>
        <v>#VALUE!</v>
      </c>
      <c r="I24" s="7">
        <f t="shared" si="1"/>
        <v>0</v>
      </c>
      <c r="J24" s="7">
        <f t="shared" si="2"/>
        <v>50</v>
      </c>
    </row>
    <row r="25" spans="1:10" ht="15.75" x14ac:dyDescent="0.25">
      <c r="A25" s="5">
        <f>A24+1</f>
        <v>18</v>
      </c>
      <c r="B25" s="21" t="s">
        <v>58</v>
      </c>
      <c r="C25" s="23">
        <v>5</v>
      </c>
      <c r="D25" s="23">
        <v>1</v>
      </c>
      <c r="E25" s="5"/>
      <c r="F25" s="5"/>
      <c r="G25" s="14">
        <v>1</v>
      </c>
      <c r="H25" s="7" t="e">
        <f t="shared" si="1"/>
        <v>#VALUE!</v>
      </c>
      <c r="I25" s="7">
        <f t="shared" si="1"/>
        <v>0</v>
      </c>
      <c r="J25" s="7">
        <f t="shared" si="2"/>
        <v>100</v>
      </c>
    </row>
    <row r="26" spans="1:10" ht="25.5" x14ac:dyDescent="0.25">
      <c r="A26" s="5">
        <f>A25+1</f>
        <v>19</v>
      </c>
      <c r="B26" s="21" t="s">
        <v>59</v>
      </c>
      <c r="C26" s="23">
        <v>12</v>
      </c>
      <c r="D26" s="23">
        <v>1</v>
      </c>
      <c r="E26" s="5"/>
      <c r="F26" s="5"/>
      <c r="G26" s="14">
        <v>1</v>
      </c>
      <c r="H26" s="7" t="e">
        <f t="shared" si="1"/>
        <v>#VALUE!</v>
      </c>
      <c r="I26" s="7">
        <f t="shared" si="1"/>
        <v>0</v>
      </c>
      <c r="J26" s="7">
        <f t="shared" si="2"/>
        <v>100</v>
      </c>
    </row>
    <row r="27" spans="1:10" ht="25.5" x14ac:dyDescent="0.25">
      <c r="A27" s="5">
        <v>20</v>
      </c>
      <c r="B27" s="21" t="s">
        <v>60</v>
      </c>
      <c r="C27" s="23">
        <v>4</v>
      </c>
      <c r="D27" s="23">
        <v>4</v>
      </c>
      <c r="E27" s="5"/>
      <c r="F27" s="5"/>
      <c r="G27" s="14">
        <v>3</v>
      </c>
      <c r="H27" s="7" t="e">
        <f t="shared" si="1"/>
        <v>#VALUE!</v>
      </c>
      <c r="I27" s="7">
        <f t="shared" si="1"/>
        <v>0</v>
      </c>
      <c r="J27" s="7">
        <f t="shared" si="2"/>
        <v>75</v>
      </c>
    </row>
    <row r="28" spans="1:10" x14ac:dyDescent="0.25">
      <c r="A28" s="18"/>
      <c r="B28" s="18" t="s">
        <v>3</v>
      </c>
      <c r="C28" s="18">
        <f>C27+C26+C25+C24+C23+C22+C21+C20+C19+C18+C17+C16+C15+C14+C13+C12+C11+C10+C9+C8</f>
        <v>222</v>
      </c>
      <c r="D28" s="18">
        <f>D27+D26+D25+D24+D23+D22+D21+D20+D19+D18+D17+D16+D15+D14+D13+D12+D11+D10+D9+D8</f>
        <v>47</v>
      </c>
      <c r="E28" s="18">
        <f>SUM(E7:E27)</f>
        <v>0</v>
      </c>
      <c r="F28" s="18"/>
      <c r="G28" s="18">
        <f>SUM(G8:G27)</f>
        <v>21</v>
      </c>
      <c r="H28" s="18" t="e">
        <f>SUM(H7:H27)</f>
        <v>#VALUE!</v>
      </c>
      <c r="I28" s="18">
        <f>SUM(I7:I27)</f>
        <v>34</v>
      </c>
      <c r="J28" s="7">
        <f t="shared" si="2"/>
        <v>44.680851063829785</v>
      </c>
    </row>
    <row r="29" spans="1:10" ht="20.25" customHeight="1" x14ac:dyDescent="0.25">
      <c r="A29" s="19"/>
      <c r="B29" s="19"/>
      <c r="C29" s="19"/>
      <c r="D29" s="19"/>
      <c r="E29" s="19"/>
      <c r="F29" s="19"/>
      <c r="G29" s="19"/>
      <c r="H29" s="19"/>
      <c r="I29" s="9"/>
      <c r="J29" s="10"/>
    </row>
    <row r="30" spans="1:10" x14ac:dyDescent="0.25">
      <c r="F30" s="1" t="s">
        <v>39</v>
      </c>
    </row>
    <row r="32" spans="1:10" s="13" customFormat="1" ht="31.5" customHeight="1" x14ac:dyDescent="0.25">
      <c r="B32" s="11" t="s">
        <v>33</v>
      </c>
      <c r="C32" s="17"/>
      <c r="D32" s="30" t="s">
        <v>34</v>
      </c>
      <c r="E32" s="30"/>
      <c r="F32" s="30"/>
      <c r="G32" s="30"/>
      <c r="H32" s="30"/>
      <c r="I32" s="30"/>
      <c r="J32" s="30"/>
    </row>
  </sheetData>
  <mergeCells count="13">
    <mergeCell ref="J5:J6"/>
    <mergeCell ref="A7:B7"/>
    <mergeCell ref="D32:J32"/>
    <mergeCell ref="A2:J2"/>
    <mergeCell ref="B3:J3"/>
    <mergeCell ref="G4:H4"/>
    <mergeCell ref="I4:J4"/>
    <mergeCell ref="A5:A6"/>
    <mergeCell ref="B5:B6"/>
    <mergeCell ref="C5:C6"/>
    <mergeCell ref="D5:E6"/>
    <mergeCell ref="F5:F6"/>
    <mergeCell ref="G5:I6"/>
  </mergeCells>
  <pageMargins left="0.7" right="0.7" top="0.75" bottom="0.75" header="0.3" footer="0.3"/>
  <pageSetup paperSize="9" scale="9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Bakalavr</vt:lpstr>
      <vt:lpstr>Magistr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2022-01-17T12:12:43Z</dcterms:modified>
</cp:coreProperties>
</file>